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L:\02_契約系\02_入札参加資格\02.申請受付\20251215【定期受付】\HP掲載\"/>
    </mc:Choice>
  </mc:AlternateContent>
  <xr:revisionPtr revIDLastSave="0" documentId="13_ncr:1_{83D86C0C-0FB3-4C8A-9E10-A56855F7F679}" xr6:coauthVersionLast="36" xr6:coauthVersionMax="36" xr10:uidLastSave="{00000000-0000-0000-0000-000000000000}"/>
  <bookViews>
    <workbookView xWindow="0" yWindow="0" windowWidth="17610" windowHeight="11985" tabRatio="788" xr2:uid="{00000000-000D-0000-FFFF-FFFF00000000}"/>
  </bookViews>
  <sheets>
    <sheet name="入力シート" sheetId="6" r:id="rId1"/>
    <sheet name="申請書" sheetId="9" r:id="rId2"/>
    <sheet name="事業所概要" sheetId="10" r:id="rId3"/>
    <sheet name="付票 " sheetId="11" r:id="rId4"/>
    <sheet name="付票（控）" sheetId="12" r:id="rId5"/>
    <sheet name="誓約書 " sheetId="22" r:id="rId6"/>
    <sheet name="業務経歴書" sheetId="28" r:id="rId7"/>
    <sheet name="業務経歴書 (2)" sheetId="30" r:id="rId8"/>
    <sheet name="業務経歴書 (3)" sheetId="31" r:id="rId9"/>
    <sheet name="業務経歴書 (4)" sheetId="32" r:id="rId10"/>
    <sheet name="業務経歴書 (5)" sheetId="33" r:id="rId11"/>
    <sheet name="有資格者名簿" sheetId="13" r:id="rId12"/>
    <sheet name="協同組合概要" sheetId="14" r:id="rId13"/>
    <sheet name="年間委任状" sheetId="15" r:id="rId14"/>
    <sheet name="環境配慮電力入札環境評価項目報告書" sheetId="34" r:id="rId15"/>
    <sheet name="社会保険報告書" sheetId="35" r:id="rId16"/>
  </sheets>
  <externalReferences>
    <externalReference r:id="rId17"/>
    <externalReference r:id="rId18"/>
  </externalReferences>
  <definedNames>
    <definedName name="_xlnm.Print_Area" localSheetId="14">環境配慮電力入札環境評価項目報告書!$A$1:$L$44</definedName>
    <definedName name="_xlnm.Print_Area" localSheetId="12">協同組合概要!$A$1:$L$19</definedName>
    <definedName name="_xlnm.Print_Area" localSheetId="6">業務経歴書!$A$1:$J$30</definedName>
    <definedName name="_xlnm.Print_Area" localSheetId="7">'業務経歴書 (2)'!$A$1:$J$30</definedName>
    <definedName name="_xlnm.Print_Area" localSheetId="8">'業務経歴書 (3)'!$A$1:$J$30</definedName>
    <definedName name="_xlnm.Print_Area" localSheetId="9">'業務経歴書 (4)'!$A$1:$J$30</definedName>
    <definedName name="_xlnm.Print_Area" localSheetId="10">'業務経歴書 (5)'!$A$1:$J$30</definedName>
    <definedName name="_xlnm.Print_Area" localSheetId="2">事業所概要!$A$1:$K$29</definedName>
    <definedName name="_xlnm.Print_Area" localSheetId="5">'誓約書 '!$A$1:$AQ$42</definedName>
    <definedName name="_xlnm.Print_Area" localSheetId="0">入力シート!$A$1:$U$59</definedName>
    <definedName name="_xlnm.Print_Area" localSheetId="3">'付票 '!$A$1:$U$47</definedName>
    <definedName name="_xlnm.Print_Area" localSheetId="4">'付票（控）'!$A$1:$U$47</definedName>
    <definedName name="契約方法リスト" localSheetId="5">[1]補足事項リスト!$B$7:$B$9</definedName>
    <definedName name="契約方法リスト">[2]補足事項リスト!$B$7:$B$9</definedName>
    <definedName name="契約方法一覧" localSheetId="5">[1]補足事項リスト!$A$6:$C$9</definedName>
    <definedName name="契約方法一覧">[2]補足事項リスト!$A$6:$C$9</definedName>
    <definedName name="公告部署一覧" localSheetId="5">[1]補足事項リスト!$A$1:$G$4</definedName>
    <definedName name="公告部署一覧">[2]補足事項リスト!$A$1:$G$4</definedName>
  </definedNames>
  <calcPr calcId="191029"/>
</workbook>
</file>

<file path=xl/calcChain.xml><?xml version="1.0" encoding="utf-8"?>
<calcChain xmlns="http://schemas.openxmlformats.org/spreadsheetml/2006/main">
  <c r="C10" i="15" l="1"/>
  <c r="G11" i="10" l="1"/>
  <c r="D11" i="34" l="1"/>
  <c r="F11" i="34"/>
  <c r="D10" i="34"/>
  <c r="F10" i="34"/>
  <c r="D9" i="34"/>
  <c r="E9" i="34"/>
  <c r="F57" i="6" l="1"/>
  <c r="H3" i="34" l="1"/>
  <c r="F9" i="9"/>
  <c r="E21" i="35" l="1"/>
  <c r="E18" i="35"/>
  <c r="E14" i="35"/>
  <c r="B19" i="15"/>
  <c r="G56" i="6"/>
  <c r="G57" i="6" l="1"/>
  <c r="G58" i="6"/>
  <c r="G52" i="6"/>
  <c r="G51" i="6" l="1"/>
  <c r="AN4" i="22" l="1"/>
  <c r="AJ4" i="22"/>
  <c r="AF4" i="22"/>
  <c r="Y16" i="22"/>
  <c r="M9" i="11"/>
  <c r="M8" i="11"/>
  <c r="F3" i="10"/>
  <c r="F2" i="10"/>
  <c r="G59" i="6"/>
  <c r="F21" i="35" l="1"/>
  <c r="F20" i="35"/>
  <c r="F18" i="35"/>
  <c r="F17" i="35"/>
  <c r="F13" i="35"/>
  <c r="F12" i="35"/>
  <c r="E20" i="35"/>
  <c r="E19" i="35"/>
  <c r="E17" i="35"/>
  <c r="E15" i="35"/>
  <c r="E13" i="35"/>
  <c r="E12" i="35"/>
  <c r="E10" i="35"/>
  <c r="E6" i="35"/>
  <c r="D15" i="35"/>
  <c r="C15" i="35" s="1"/>
  <c r="D10" i="35"/>
  <c r="C10" i="35" s="1"/>
  <c r="D19" i="35" l="1"/>
  <c r="C19" i="35" s="1"/>
  <c r="F55" i="6" l="1"/>
  <c r="F56" i="6"/>
  <c r="H37" i="11" l="1"/>
  <c r="H37" i="12" s="1"/>
  <c r="E16" i="10"/>
  <c r="G50" i="6" l="1"/>
  <c r="G55" i="6"/>
  <c r="G48" i="6"/>
  <c r="G47" i="6"/>
  <c r="G46" i="6"/>
  <c r="C43" i="34"/>
  <c r="C42" i="34"/>
  <c r="G31" i="34"/>
  <c r="F25" i="15"/>
  <c r="F24" i="15"/>
  <c r="F23" i="15"/>
  <c r="F30" i="15"/>
  <c r="M7" i="11"/>
  <c r="M7" i="12" s="1"/>
  <c r="F29" i="15"/>
  <c r="M6" i="11"/>
  <c r="M6" i="12" s="1"/>
  <c r="F28" i="15"/>
  <c r="G22" i="10"/>
  <c r="B22" i="10"/>
  <c r="I8" i="14"/>
  <c r="I6" i="14"/>
  <c r="I4" i="14"/>
  <c r="AF14" i="22"/>
  <c r="Z15" i="22"/>
  <c r="Z11" i="22"/>
  <c r="Z9" i="22"/>
  <c r="R33" i="12"/>
  <c r="R25" i="12"/>
  <c r="R26" i="12"/>
  <c r="R27" i="12"/>
  <c r="R28" i="12"/>
  <c r="R29" i="12"/>
  <c r="R30" i="12"/>
  <c r="R31" i="12"/>
  <c r="R32" i="12"/>
  <c r="R24" i="12"/>
  <c r="A26" i="12"/>
  <c r="A28" i="12"/>
  <c r="A30" i="12"/>
  <c r="A32" i="12"/>
  <c r="N26" i="12"/>
  <c r="N28" i="12"/>
  <c r="N30" i="12"/>
  <c r="N32" i="12"/>
  <c r="N24" i="12"/>
  <c r="A24" i="12"/>
  <c r="L16" i="12"/>
  <c r="L17" i="12"/>
  <c r="L18" i="12"/>
  <c r="L19" i="12"/>
  <c r="L15" i="12"/>
  <c r="K15" i="12"/>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4" i="6"/>
  <c r="G24" i="10"/>
  <c r="D37" i="9"/>
  <c r="D33" i="9"/>
  <c r="B24" i="10"/>
  <c r="D23" i="9"/>
  <c r="D19" i="9"/>
  <c r="E11" i="10"/>
  <c r="H9" i="10"/>
  <c r="H8" i="10"/>
  <c r="H7" i="10"/>
  <c r="I6" i="10"/>
  <c r="I5" i="10"/>
  <c r="F4" i="10"/>
  <c r="M9" i="12"/>
  <c r="M8" i="12"/>
  <c r="M5" i="11"/>
  <c r="M5" i="12" s="1"/>
  <c r="M4" i="11"/>
  <c r="M4" i="12" s="1"/>
  <c r="D41" i="9"/>
  <c r="D39" i="9"/>
  <c r="D36" i="9"/>
  <c r="D35" i="9"/>
  <c r="D21" i="9"/>
  <c r="D20" i="9"/>
  <c r="D31" i="9"/>
  <c r="D27" i="9"/>
  <c r="D25" i="9"/>
  <c r="D17" i="9"/>
  <c r="B15" i="11" l="1"/>
  <c r="A19" i="11"/>
  <c r="A19" i="12" s="1"/>
  <c r="G19" i="11"/>
  <c r="G19" i="12" s="1"/>
  <c r="G17" i="11"/>
  <c r="G17" i="12" s="1"/>
  <c r="F17" i="11"/>
  <c r="F17" i="12" s="1"/>
  <c r="F18" i="11"/>
  <c r="F18" i="12" s="1"/>
  <c r="A17" i="11"/>
  <c r="A17" i="12" s="1"/>
  <c r="F15" i="11"/>
  <c r="F15" i="12" s="1"/>
  <c r="B19" i="11"/>
  <c r="B19" i="12" s="1"/>
  <c r="F19" i="11"/>
  <c r="F19" i="12" s="1"/>
  <c r="G18" i="11"/>
  <c r="G18" i="12" s="1"/>
  <c r="A15" i="11"/>
  <c r="A15" i="12" s="1"/>
  <c r="B17" i="11"/>
  <c r="B17" i="12" s="1"/>
  <c r="G16" i="11"/>
  <c r="G16" i="12" s="1"/>
  <c r="A16" i="11"/>
  <c r="A16" i="12" s="1"/>
  <c r="B18" i="11"/>
  <c r="B18" i="12" s="1"/>
  <c r="A18" i="11"/>
  <c r="A18" i="12" s="1"/>
  <c r="B16" i="11"/>
  <c r="F16" i="11"/>
  <c r="F16" i="12" s="1"/>
  <c r="G15" i="11"/>
  <c r="G15" i="12" s="1"/>
  <c r="D5" i="28" l="1"/>
  <c r="D5" i="30"/>
  <c r="B16" i="12"/>
  <c r="D5" i="31"/>
  <c r="D5" i="33"/>
  <c r="B15" i="12"/>
  <c r="D5" i="32"/>
</calcChain>
</file>

<file path=xl/sharedStrings.xml><?xml version="1.0" encoding="utf-8"?>
<sst xmlns="http://schemas.openxmlformats.org/spreadsheetml/2006/main" count="810" uniqueCount="461">
  <si>
    <t>０２</t>
  </si>
  <si>
    <t>０３</t>
  </si>
  <si>
    <t>０４</t>
  </si>
  <si>
    <t>０５</t>
  </si>
  <si>
    <t>０６</t>
  </si>
  <si>
    <t>別記３１号様式（１）</t>
    <rPh sb="0" eb="2">
      <t>ベッキ</t>
    </rPh>
    <rPh sb="4" eb="5">
      <t>ゴウ</t>
    </rPh>
    <rPh sb="5" eb="7">
      <t>ヨウシキ</t>
    </rPh>
    <phoneticPr fontId="1"/>
  </si>
  <si>
    <t>委託業務等競争入札参加資格申請付票及び受理票</t>
    <rPh sb="0" eb="2">
      <t>イタク</t>
    </rPh>
    <rPh sb="2" eb="4">
      <t>ギョウム</t>
    </rPh>
    <rPh sb="4" eb="5">
      <t>ナド</t>
    </rPh>
    <rPh sb="5" eb="7">
      <t>キョウソウ</t>
    </rPh>
    <rPh sb="7" eb="9">
      <t>ニュウサツ</t>
    </rPh>
    <rPh sb="9" eb="11">
      <t>サンカ</t>
    </rPh>
    <rPh sb="11" eb="13">
      <t>シカク</t>
    </rPh>
    <rPh sb="13" eb="15">
      <t>シンセイ</t>
    </rPh>
    <rPh sb="15" eb="16">
      <t>ヅケ</t>
    </rPh>
    <rPh sb="16" eb="17">
      <t>ヒョウ</t>
    </rPh>
    <rPh sb="17" eb="18">
      <t>オヨ</t>
    </rPh>
    <rPh sb="19" eb="21">
      <t>ジュリ</t>
    </rPh>
    <rPh sb="21" eb="22">
      <t>ヒョウ</t>
    </rPh>
    <phoneticPr fontId="1"/>
  </si>
  <si>
    <t>申請者又は受任者氏名</t>
    <rPh sb="0" eb="3">
      <t>シンセイシャ</t>
    </rPh>
    <rPh sb="3" eb="4">
      <t>マタ</t>
    </rPh>
    <rPh sb="5" eb="7">
      <t>ジュニン</t>
    </rPh>
    <rPh sb="7" eb="8">
      <t>シャ</t>
    </rPh>
    <rPh sb="8" eb="10">
      <t>シメイ</t>
    </rPh>
    <phoneticPr fontId="1"/>
  </si>
  <si>
    <t>ふりがな</t>
    <phoneticPr fontId="1"/>
  </si>
  <si>
    <t>名　称</t>
    <rPh sb="0" eb="1">
      <t>ナ</t>
    </rPh>
    <rPh sb="2" eb="3">
      <t>ショウ</t>
    </rPh>
    <phoneticPr fontId="1"/>
  </si>
  <si>
    <t>電　話</t>
    <rPh sb="0" eb="1">
      <t>デン</t>
    </rPh>
    <rPh sb="2" eb="3">
      <t>ハナシ</t>
    </rPh>
    <phoneticPr fontId="1"/>
  </si>
  <si>
    <t>F A X</t>
    <phoneticPr fontId="1"/>
  </si>
  <si>
    <t>大分類</t>
    <rPh sb="0" eb="3">
      <t>ダイブンルイ</t>
    </rPh>
    <phoneticPr fontId="1"/>
  </si>
  <si>
    <t>登録</t>
    <rPh sb="0" eb="2">
      <t>トウロク</t>
    </rPh>
    <phoneticPr fontId="1"/>
  </si>
  <si>
    <t>業務内容の明細</t>
    <rPh sb="0" eb="2">
      <t>ギョウム</t>
    </rPh>
    <rPh sb="2" eb="4">
      <t>ナイヨウ</t>
    </rPh>
    <rPh sb="5" eb="7">
      <t>メイサイ</t>
    </rPh>
    <phoneticPr fontId="1"/>
  </si>
  <si>
    <t>番号</t>
    <rPh sb="0" eb="2">
      <t>バンゴウ</t>
    </rPh>
    <phoneticPr fontId="1"/>
  </si>
  <si>
    <t>分類名</t>
    <rPh sb="0" eb="2">
      <t>ブンルイ</t>
    </rPh>
    <rPh sb="2" eb="3">
      <t>メイ</t>
    </rPh>
    <phoneticPr fontId="1"/>
  </si>
  <si>
    <t>許認可の名称</t>
    <rPh sb="0" eb="3">
      <t>キョニンカ</t>
    </rPh>
    <rPh sb="4" eb="6">
      <t>メイショウ</t>
    </rPh>
    <phoneticPr fontId="1"/>
  </si>
  <si>
    <t>許可番号</t>
    <rPh sb="0" eb="2">
      <t>キョカ</t>
    </rPh>
    <rPh sb="2" eb="4">
      <t>バンゴウ</t>
    </rPh>
    <phoneticPr fontId="1"/>
  </si>
  <si>
    <t>許認可の期間</t>
    <rPh sb="0" eb="3">
      <t>キョニンカ</t>
    </rPh>
    <rPh sb="4" eb="6">
      <t>キカン</t>
    </rPh>
    <phoneticPr fontId="1"/>
  </si>
  <si>
    <t>受理番号</t>
    <rPh sb="0" eb="2">
      <t>ジュリ</t>
    </rPh>
    <rPh sb="2" eb="4">
      <t>バンゴウ</t>
    </rPh>
    <phoneticPr fontId="1"/>
  </si>
  <si>
    <t>※受理票交付後、審査委員会等で質疑や内容不備がありましたら連絡しますので、御回答下さい。</t>
    <rPh sb="1" eb="3">
      <t>ジュリ</t>
    </rPh>
    <rPh sb="3" eb="4">
      <t>ヒョウ</t>
    </rPh>
    <rPh sb="4" eb="7">
      <t>コウフゴ</t>
    </rPh>
    <rPh sb="8" eb="10">
      <t>シンサ</t>
    </rPh>
    <rPh sb="10" eb="13">
      <t>イインカイ</t>
    </rPh>
    <rPh sb="13" eb="14">
      <t>ナド</t>
    </rPh>
    <rPh sb="15" eb="17">
      <t>シツギ</t>
    </rPh>
    <rPh sb="18" eb="20">
      <t>ナイヨウ</t>
    </rPh>
    <rPh sb="20" eb="22">
      <t>フビ</t>
    </rPh>
    <rPh sb="29" eb="31">
      <t>レンラク</t>
    </rPh>
    <rPh sb="37" eb="38">
      <t>ゴ</t>
    </rPh>
    <rPh sb="38" eb="40">
      <t>カイトウ</t>
    </rPh>
    <rPh sb="40" eb="41">
      <t>クダ</t>
    </rPh>
    <phoneticPr fontId="1"/>
  </si>
  <si>
    <t>※２ヶ月以内に、審査に適合しない場合のみ通知いたします。認定した場合は、通知いたしません。</t>
    <rPh sb="3" eb="4">
      <t>ツキ</t>
    </rPh>
    <rPh sb="4" eb="6">
      <t>イナイ</t>
    </rPh>
    <rPh sb="8" eb="10">
      <t>シンサ</t>
    </rPh>
    <rPh sb="11" eb="13">
      <t>テキゴウ</t>
    </rPh>
    <rPh sb="16" eb="18">
      <t>バアイ</t>
    </rPh>
    <rPh sb="20" eb="22">
      <t>ツウチ</t>
    </rPh>
    <rPh sb="28" eb="30">
      <t>ニンテイ</t>
    </rPh>
    <rPh sb="32" eb="34">
      <t>バアイ</t>
    </rPh>
    <rPh sb="36" eb="38">
      <t>ツウチ</t>
    </rPh>
    <phoneticPr fontId="1"/>
  </si>
  <si>
    <t>別記３１号様式（２）</t>
    <rPh sb="0" eb="2">
      <t>ベッキ</t>
    </rPh>
    <rPh sb="4" eb="5">
      <t>ゴウ</t>
    </rPh>
    <rPh sb="5" eb="7">
      <t>ヨウシキ</t>
    </rPh>
    <phoneticPr fontId="1"/>
  </si>
  <si>
    <t>（申請者控え）</t>
    <rPh sb="1" eb="4">
      <t>シンセイシャ</t>
    </rPh>
    <rPh sb="4" eb="5">
      <t>ヒカ</t>
    </rPh>
    <phoneticPr fontId="1"/>
  </si>
  <si>
    <t>物品取扱い上有資格者の必要な場合</t>
    <rPh sb="0" eb="2">
      <t>ブッピン</t>
    </rPh>
    <rPh sb="2" eb="3">
      <t>ト</t>
    </rPh>
    <rPh sb="3" eb="4">
      <t>アツカ</t>
    </rPh>
    <rPh sb="5" eb="6">
      <t>ジョウ</t>
    </rPh>
    <rPh sb="6" eb="9">
      <t>ユウシカク</t>
    </rPh>
    <rPh sb="9" eb="10">
      <t>シャ</t>
    </rPh>
    <rPh sb="11" eb="13">
      <t>ヒツヨウ</t>
    </rPh>
    <rPh sb="14" eb="16">
      <t>バアイ</t>
    </rPh>
    <phoneticPr fontId="1"/>
  </si>
  <si>
    <t>申請業種名</t>
    <rPh sb="0" eb="2">
      <t>シンセイ</t>
    </rPh>
    <rPh sb="2" eb="4">
      <t>ギョウシュ</t>
    </rPh>
    <rPh sb="4" eb="5">
      <t>メイ</t>
    </rPh>
    <phoneticPr fontId="1"/>
  </si>
  <si>
    <t>免許・資格などの名称</t>
    <rPh sb="0" eb="2">
      <t>メンキョ</t>
    </rPh>
    <rPh sb="3" eb="5">
      <t>シカク</t>
    </rPh>
    <rPh sb="8" eb="10">
      <t>メイショウ</t>
    </rPh>
    <phoneticPr fontId="1"/>
  </si>
  <si>
    <t>取得年月日</t>
    <rPh sb="0" eb="2">
      <t>シュトク</t>
    </rPh>
    <rPh sb="2" eb="3">
      <t>ネン</t>
    </rPh>
    <rPh sb="3" eb="4">
      <t>ガツ</t>
    </rPh>
    <rPh sb="4" eb="5">
      <t>ヒ</t>
    </rPh>
    <phoneticPr fontId="1"/>
  </si>
  <si>
    <t>業務経　　　　　験年数</t>
    <rPh sb="0" eb="2">
      <t>ギョウム</t>
    </rPh>
    <rPh sb="2" eb="3">
      <t>キョウ</t>
    </rPh>
    <rPh sb="8" eb="9">
      <t>シルシ</t>
    </rPh>
    <rPh sb="9" eb="11">
      <t>ネンスウ</t>
    </rPh>
    <phoneticPr fontId="1"/>
  </si>
  <si>
    <t>※この名簿は、申請する本店、受任者がいる場合は、受認した支店等に勤務する有資</t>
    <rPh sb="3" eb="5">
      <t>メイボ</t>
    </rPh>
    <rPh sb="7" eb="9">
      <t>シンセイ</t>
    </rPh>
    <rPh sb="11" eb="13">
      <t>ホンテン</t>
    </rPh>
    <rPh sb="14" eb="15">
      <t>ジュ</t>
    </rPh>
    <rPh sb="15" eb="16">
      <t>ニン</t>
    </rPh>
    <rPh sb="16" eb="17">
      <t>シャ</t>
    </rPh>
    <rPh sb="20" eb="22">
      <t>バアイ</t>
    </rPh>
    <rPh sb="24" eb="26">
      <t>ジュニン</t>
    </rPh>
    <rPh sb="28" eb="30">
      <t>シテン</t>
    </rPh>
    <rPh sb="30" eb="31">
      <t>ナド</t>
    </rPh>
    <rPh sb="32" eb="34">
      <t>キンム</t>
    </rPh>
    <rPh sb="36" eb="37">
      <t>ユウ</t>
    </rPh>
    <rPh sb="37" eb="38">
      <t>シ</t>
    </rPh>
    <phoneticPr fontId="1"/>
  </si>
  <si>
    <t>格者についてのみ記載してください。</t>
    <rPh sb="8" eb="10">
      <t>キサイ</t>
    </rPh>
    <phoneticPr fontId="1"/>
  </si>
  <si>
    <t>※記載欄が不足するときは、本紙を複写して使用してください。</t>
    <rPh sb="1" eb="3">
      <t>キサイ</t>
    </rPh>
    <rPh sb="3" eb="4">
      <t>ラン</t>
    </rPh>
    <rPh sb="5" eb="7">
      <t>フソク</t>
    </rPh>
    <rPh sb="13" eb="15">
      <t>ホンシ</t>
    </rPh>
    <rPh sb="16" eb="18">
      <t>フクシャ</t>
    </rPh>
    <rPh sb="20" eb="22">
      <t>シヨウ</t>
    </rPh>
    <phoneticPr fontId="1"/>
  </si>
  <si>
    <t>協　同　組　合　等　の　概　要</t>
    <rPh sb="0" eb="1">
      <t>キョウ</t>
    </rPh>
    <rPh sb="2" eb="3">
      <t>ドウ</t>
    </rPh>
    <rPh sb="4" eb="5">
      <t>クミ</t>
    </rPh>
    <rPh sb="6" eb="7">
      <t>ゴウ</t>
    </rPh>
    <rPh sb="8" eb="9">
      <t>ナド</t>
    </rPh>
    <rPh sb="12" eb="13">
      <t>オオムネ</t>
    </rPh>
    <rPh sb="14" eb="15">
      <t>ヨウ</t>
    </rPh>
    <phoneticPr fontId="1"/>
  </si>
  <si>
    <t>構成員の名称及  び代表者の名称</t>
    <rPh sb="0" eb="3">
      <t>コウセイイン</t>
    </rPh>
    <rPh sb="4" eb="6">
      <t>メイショウ</t>
    </rPh>
    <rPh sb="6" eb="7">
      <t>オヨ</t>
    </rPh>
    <rPh sb="10" eb="13">
      <t>ダイヒョウシャ</t>
    </rPh>
    <rPh sb="14" eb="16">
      <t>メイショウ</t>
    </rPh>
    <phoneticPr fontId="1"/>
  </si>
  <si>
    <t>主な業種</t>
    <rPh sb="0" eb="1">
      <t>オモ</t>
    </rPh>
    <rPh sb="2" eb="4">
      <t>ギョウシュ</t>
    </rPh>
    <phoneticPr fontId="1"/>
  </si>
  <si>
    <t>開業年月日</t>
    <rPh sb="0" eb="2">
      <t>カイギョウ</t>
    </rPh>
    <rPh sb="2" eb="5">
      <t>ネンガッピ</t>
    </rPh>
    <phoneticPr fontId="1"/>
  </si>
  <si>
    <t>従業員数</t>
    <rPh sb="0" eb="2">
      <t>ジュウギョウ</t>
    </rPh>
    <rPh sb="2" eb="4">
      <t>インスウ</t>
    </rPh>
    <phoneticPr fontId="1"/>
  </si>
  <si>
    <t>許可等の名称</t>
    <rPh sb="0" eb="2">
      <t>キョカ</t>
    </rPh>
    <rPh sb="2" eb="3">
      <t>ナド</t>
    </rPh>
    <rPh sb="4" eb="6">
      <t>メイショウ</t>
    </rPh>
    <phoneticPr fontId="1"/>
  </si>
  <si>
    <t>許可年月日</t>
    <rPh sb="0" eb="2">
      <t>キョカ</t>
    </rPh>
    <rPh sb="2" eb="3">
      <t>ネン</t>
    </rPh>
    <rPh sb="3" eb="4">
      <t>ガツ</t>
    </rPh>
    <rPh sb="4" eb="5">
      <t>ヒ</t>
    </rPh>
    <phoneticPr fontId="1"/>
  </si>
  <si>
    <t>備考</t>
    <rPh sb="0" eb="2">
      <t>ビコウ</t>
    </rPh>
    <phoneticPr fontId="1"/>
  </si>
  <si>
    <t>委　　任　　状</t>
    <rPh sb="0" eb="1">
      <t>イ</t>
    </rPh>
    <rPh sb="3" eb="4">
      <t>ニン</t>
    </rPh>
    <rPh sb="6" eb="7">
      <t>ジョウ</t>
    </rPh>
    <phoneticPr fontId="1"/>
  </si>
  <si>
    <t>　私は、下記の受任者をもって代理人を定め、権限を委任します。</t>
    <rPh sb="1" eb="2">
      <t>ワタシ</t>
    </rPh>
    <rPh sb="4" eb="6">
      <t>カキ</t>
    </rPh>
    <rPh sb="7" eb="10">
      <t>ジュニンシャ</t>
    </rPh>
    <rPh sb="14" eb="17">
      <t>ダイリニン</t>
    </rPh>
    <rPh sb="18" eb="19">
      <t>サダ</t>
    </rPh>
    <phoneticPr fontId="1"/>
  </si>
  <si>
    <t>　　記</t>
    <rPh sb="2" eb="3">
      <t>キ</t>
    </rPh>
    <phoneticPr fontId="1"/>
  </si>
  <si>
    <t>【委任期間】</t>
    <rPh sb="1" eb="3">
      <t>イニン</t>
    </rPh>
    <rPh sb="3" eb="5">
      <t>キカン</t>
    </rPh>
    <phoneticPr fontId="1"/>
  </si>
  <si>
    <t>【委任事項】　</t>
    <rPh sb="1" eb="3">
      <t>イニン</t>
    </rPh>
    <rPh sb="3" eb="5">
      <t>ジコウ</t>
    </rPh>
    <phoneticPr fontId="1"/>
  </si>
  <si>
    <t>１．入札、見積及び開札に関する件</t>
    <rPh sb="2" eb="4">
      <t>ニュウサツ</t>
    </rPh>
    <rPh sb="5" eb="7">
      <t>ミツ</t>
    </rPh>
    <rPh sb="7" eb="8">
      <t>オヨ</t>
    </rPh>
    <rPh sb="9" eb="11">
      <t>カイサツ</t>
    </rPh>
    <rPh sb="12" eb="13">
      <t>カン</t>
    </rPh>
    <rPh sb="15" eb="16">
      <t>ケン</t>
    </rPh>
    <phoneticPr fontId="1"/>
  </si>
  <si>
    <t>２．契約の締結に関する件</t>
    <rPh sb="2" eb="4">
      <t>ケイヤク</t>
    </rPh>
    <rPh sb="5" eb="7">
      <t>テイケツ</t>
    </rPh>
    <rPh sb="8" eb="9">
      <t>カン</t>
    </rPh>
    <rPh sb="11" eb="12">
      <t>ケン</t>
    </rPh>
    <phoneticPr fontId="1"/>
  </si>
  <si>
    <t>３．契約金額の請求及び受領に関する件</t>
    <rPh sb="2" eb="5">
      <t>ケイヤクキン</t>
    </rPh>
    <rPh sb="5" eb="6">
      <t>ガク</t>
    </rPh>
    <rPh sb="7" eb="9">
      <t>セイキュウ</t>
    </rPh>
    <rPh sb="9" eb="10">
      <t>オヨ</t>
    </rPh>
    <rPh sb="11" eb="13">
      <t>ジュリョウ</t>
    </rPh>
    <rPh sb="14" eb="15">
      <t>カン</t>
    </rPh>
    <rPh sb="17" eb="18">
      <t>ケン</t>
    </rPh>
    <phoneticPr fontId="1"/>
  </si>
  <si>
    <t>４．入札、見積及び開札に関する復代理人の選任の件</t>
    <rPh sb="2" eb="4">
      <t>ニュウサツ</t>
    </rPh>
    <rPh sb="5" eb="7">
      <t>ミツ</t>
    </rPh>
    <rPh sb="7" eb="8">
      <t>オヨ</t>
    </rPh>
    <rPh sb="9" eb="11">
      <t>カイサツ</t>
    </rPh>
    <rPh sb="12" eb="13">
      <t>カン</t>
    </rPh>
    <rPh sb="15" eb="16">
      <t>フク</t>
    </rPh>
    <rPh sb="16" eb="19">
      <t>ダイリニン</t>
    </rPh>
    <rPh sb="20" eb="22">
      <t>センニン</t>
    </rPh>
    <rPh sb="23" eb="24">
      <t>ケン</t>
    </rPh>
    <phoneticPr fontId="1"/>
  </si>
  <si>
    <t>５．その他契約に関する一切の件</t>
    <rPh sb="4" eb="5">
      <t>タ</t>
    </rPh>
    <rPh sb="5" eb="7">
      <t>ケイヤク</t>
    </rPh>
    <rPh sb="8" eb="9">
      <t>カン</t>
    </rPh>
    <rPh sb="11" eb="13">
      <t>イッサイ</t>
    </rPh>
    <rPh sb="14" eb="15">
      <t>ケン</t>
    </rPh>
    <phoneticPr fontId="1"/>
  </si>
  <si>
    <t>〔委任者〕</t>
    <rPh sb="1" eb="4">
      <t>イニンシャ</t>
    </rPh>
    <phoneticPr fontId="1"/>
  </si>
  <si>
    <t>住　所</t>
    <rPh sb="0" eb="1">
      <t>ジュウ</t>
    </rPh>
    <rPh sb="2" eb="3">
      <t>ショ</t>
    </rPh>
    <phoneticPr fontId="1"/>
  </si>
  <si>
    <t>氏　名</t>
    <rPh sb="0" eb="1">
      <t>シ</t>
    </rPh>
    <rPh sb="2" eb="3">
      <t>メイ</t>
    </rPh>
    <phoneticPr fontId="1"/>
  </si>
  <si>
    <t>〔受任者〕</t>
    <rPh sb="1" eb="4">
      <t>ジュニンシャ</t>
    </rPh>
    <phoneticPr fontId="1"/>
  </si>
  <si>
    <t>※本委任状は本社が支店等に権限を委任する場合に使用してください。</t>
    <rPh sb="1" eb="2">
      <t>ホン</t>
    </rPh>
    <rPh sb="2" eb="5">
      <t>イニンジョウ</t>
    </rPh>
    <rPh sb="6" eb="8">
      <t>ホンシャ</t>
    </rPh>
    <rPh sb="9" eb="11">
      <t>シテン</t>
    </rPh>
    <rPh sb="11" eb="12">
      <t>ナド</t>
    </rPh>
    <rPh sb="13" eb="15">
      <t>ケンゲン</t>
    </rPh>
    <rPh sb="16" eb="18">
      <t>イニン</t>
    </rPh>
    <rPh sb="20" eb="22">
      <t>バアイ</t>
    </rPh>
    <rPh sb="23" eb="25">
      <t>シヨウ</t>
    </rPh>
    <phoneticPr fontId="1"/>
  </si>
  <si>
    <t>別記２６号様式</t>
    <rPh sb="0" eb="2">
      <t>ベッキ</t>
    </rPh>
    <rPh sb="4" eb="5">
      <t>ゴウ</t>
    </rPh>
    <rPh sb="5" eb="7">
      <t>ヨウシキ</t>
    </rPh>
    <phoneticPr fontId="1"/>
  </si>
  <si>
    <t>警備業務</t>
    <rPh sb="0" eb="2">
      <t>ケイビ</t>
    </rPh>
    <rPh sb="2" eb="4">
      <t>ギョウム</t>
    </rPh>
    <phoneticPr fontId="1"/>
  </si>
  <si>
    <t>運送業務</t>
    <rPh sb="0" eb="2">
      <t>ウンソウ</t>
    </rPh>
    <rPh sb="2" eb="4">
      <t>ギョウム</t>
    </rPh>
    <phoneticPr fontId="1"/>
  </si>
  <si>
    <t>施設管理</t>
    <rPh sb="0" eb="2">
      <t>シセツ</t>
    </rPh>
    <rPh sb="2" eb="4">
      <t>カンリ</t>
    </rPh>
    <phoneticPr fontId="1"/>
  </si>
  <si>
    <t>その他</t>
    <rPh sb="2" eb="3">
      <t>タ</t>
    </rPh>
    <phoneticPr fontId="1"/>
  </si>
  <si>
    <t>別記第３０号様式</t>
    <rPh sb="0" eb="2">
      <t>ベッキ</t>
    </rPh>
    <rPh sb="2" eb="3">
      <t>ダイ</t>
    </rPh>
    <rPh sb="5" eb="6">
      <t>ゴウ</t>
    </rPh>
    <rPh sb="6" eb="8">
      <t>ヨウシキ</t>
    </rPh>
    <phoneticPr fontId="1"/>
  </si>
  <si>
    <t>受付番号</t>
    <rPh sb="0" eb="2">
      <t>ウケツケ</t>
    </rPh>
    <rPh sb="2" eb="4">
      <t>バンゴウ</t>
    </rPh>
    <phoneticPr fontId="1"/>
  </si>
  <si>
    <t>　　委託業務等競争入札参加資格申請書</t>
    <rPh sb="2" eb="4">
      <t>イタク</t>
    </rPh>
    <rPh sb="4" eb="6">
      <t>ギョウム</t>
    </rPh>
    <rPh sb="6" eb="7">
      <t>ナド</t>
    </rPh>
    <rPh sb="7" eb="9">
      <t>キョウソウ</t>
    </rPh>
    <rPh sb="9" eb="11">
      <t>ニュウサツ</t>
    </rPh>
    <rPh sb="11" eb="13">
      <t>サンカ</t>
    </rPh>
    <rPh sb="13" eb="15">
      <t>シカク</t>
    </rPh>
    <rPh sb="15" eb="18">
      <t>シンセイショ</t>
    </rPh>
    <phoneticPr fontId="1"/>
  </si>
  <si>
    <t>　なお、この申請書及び添付書類の記載事項は事実と相違ないことを誓約します。</t>
    <rPh sb="6" eb="9">
      <t>シンセイショ</t>
    </rPh>
    <rPh sb="9" eb="10">
      <t>オヨ</t>
    </rPh>
    <rPh sb="11" eb="13">
      <t>テンプ</t>
    </rPh>
    <rPh sb="13" eb="15">
      <t>ショルイ</t>
    </rPh>
    <rPh sb="16" eb="18">
      <t>キサイ</t>
    </rPh>
    <rPh sb="18" eb="20">
      <t>ジコウ</t>
    </rPh>
    <rPh sb="21" eb="23">
      <t>ジジツ</t>
    </rPh>
    <rPh sb="24" eb="26">
      <t>ソウイ</t>
    </rPh>
    <rPh sb="31" eb="33">
      <t>セイヤク</t>
    </rPh>
    <phoneticPr fontId="1"/>
  </si>
  <si>
    <t>申請者</t>
    <rPh sb="0" eb="3">
      <t>シンセイシャ</t>
    </rPh>
    <phoneticPr fontId="1"/>
  </si>
  <si>
    <t>郵便番号</t>
    <rPh sb="0" eb="2">
      <t>ユウビン</t>
    </rPh>
    <rPh sb="2" eb="4">
      <t>バンゴウ</t>
    </rPh>
    <phoneticPr fontId="1"/>
  </si>
  <si>
    <t>所在地</t>
    <rPh sb="0" eb="3">
      <t>ショザイチ</t>
    </rPh>
    <phoneticPr fontId="1"/>
  </si>
  <si>
    <t>ふ　り　が　な</t>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</si>
  <si>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</si>
  <si>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</si>
  <si>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電話番号</t>
    <rPh sb="0" eb="2">
      <t>デンワ</t>
    </rPh>
    <rPh sb="2" eb="4">
      <t>バンゴウ</t>
    </rPh>
    <phoneticPr fontId="1"/>
  </si>
  <si>
    <t>ＦＡＸ番号</t>
    <rPh sb="3" eb="5">
      <t>バンゴウ</t>
    </rPh>
    <phoneticPr fontId="1"/>
  </si>
  <si>
    <t>上記申請者の支店・営業所等で申請者に代わって見積・入札等をおこなう場合</t>
    <rPh sb="0" eb="2">
      <t>ジョウキ</t>
    </rPh>
    <rPh sb="2" eb="5">
      <t>シンセイシャ</t>
    </rPh>
    <rPh sb="6" eb="8">
      <t>シテン</t>
    </rPh>
    <rPh sb="9" eb="12">
      <t>エイギョウショ</t>
    </rPh>
    <rPh sb="12" eb="13">
      <t>ナド</t>
    </rPh>
    <rPh sb="14" eb="16">
      <t>シンセイ</t>
    </rPh>
    <rPh sb="16" eb="17">
      <t>シャ</t>
    </rPh>
    <rPh sb="18" eb="19">
      <t>カ</t>
    </rPh>
    <rPh sb="22" eb="24">
      <t>ミツ</t>
    </rPh>
    <rPh sb="25" eb="27">
      <t>ニュウサツ</t>
    </rPh>
    <rPh sb="27" eb="28">
      <t>トウ</t>
    </rPh>
    <rPh sb="33" eb="35">
      <t>バアイ</t>
    </rPh>
    <phoneticPr fontId="1"/>
  </si>
  <si>
    <t>名称</t>
    <rPh sb="0" eb="2">
      <t>メイショウ</t>
    </rPh>
    <phoneticPr fontId="1"/>
  </si>
  <si>
    <t>職氏名</t>
    <rPh sb="0" eb="1">
      <t>ショク</t>
    </rPh>
    <rPh sb="1" eb="3">
      <t>シメイ</t>
    </rPh>
    <phoneticPr fontId="1"/>
  </si>
  <si>
    <t>資本金</t>
    <rPh sb="0" eb="3">
      <t>シホンキン</t>
    </rPh>
    <phoneticPr fontId="1"/>
  </si>
  <si>
    <t>氏名</t>
    <rPh sb="0" eb="2">
      <t>シメイ</t>
    </rPh>
    <phoneticPr fontId="1"/>
  </si>
  <si>
    <t>年齢</t>
    <rPh sb="0" eb="2">
      <t>ネンレイ</t>
    </rPh>
    <phoneticPr fontId="1"/>
  </si>
  <si>
    <t>代表者</t>
    <rPh sb="0" eb="3">
      <t>ダイヒョウシャ</t>
    </rPh>
    <phoneticPr fontId="1"/>
  </si>
  <si>
    <t>受任者</t>
    <rPh sb="0" eb="2">
      <t>ジュニン</t>
    </rPh>
    <rPh sb="2" eb="3">
      <t>シャ</t>
    </rPh>
    <phoneticPr fontId="1"/>
  </si>
  <si>
    <t>　場合は受任者とする。</t>
    <rPh sb="1" eb="3">
      <t>バアイ</t>
    </rPh>
    <rPh sb="4" eb="6">
      <t>ジュニン</t>
    </rPh>
    <rPh sb="6" eb="7">
      <t>シャ</t>
    </rPh>
    <phoneticPr fontId="1"/>
  </si>
  <si>
    <t>発注者</t>
    <rPh sb="0" eb="3">
      <t>ハッチュウシャ</t>
    </rPh>
    <phoneticPr fontId="1"/>
  </si>
  <si>
    <t>業務名</t>
    <rPh sb="0" eb="2">
      <t>ギョウム</t>
    </rPh>
    <rPh sb="2" eb="3">
      <t>メイ</t>
    </rPh>
    <phoneticPr fontId="1"/>
  </si>
  <si>
    <t>契約金額</t>
    <rPh sb="0" eb="2">
      <t>ケイヤク</t>
    </rPh>
    <rPh sb="2" eb="4">
      <t>キンガク</t>
    </rPh>
    <phoneticPr fontId="1"/>
  </si>
  <si>
    <t>契約期間</t>
    <rPh sb="0" eb="2">
      <t>ケイヤク</t>
    </rPh>
    <rPh sb="2" eb="4">
      <t>キカン</t>
    </rPh>
    <phoneticPr fontId="1"/>
  </si>
  <si>
    <t>業務場所の所在地
（市町村）</t>
    <rPh sb="0" eb="2">
      <t>ギョウム</t>
    </rPh>
    <rPh sb="2" eb="4">
      <t>バショ</t>
    </rPh>
    <rPh sb="5" eb="8">
      <t>ショザイチ</t>
    </rPh>
    <rPh sb="10" eb="13">
      <t>シチョウソン</t>
    </rPh>
    <phoneticPr fontId="1"/>
  </si>
  <si>
    <t>業　務　経　歴　書</t>
    <rPh sb="0" eb="1">
      <t>ギョウ</t>
    </rPh>
    <rPh sb="2" eb="3">
      <t>ム</t>
    </rPh>
    <rPh sb="4" eb="5">
      <t>キョウ</t>
    </rPh>
    <rPh sb="6" eb="7">
      <t>レキ</t>
    </rPh>
    <rPh sb="8" eb="9">
      <t>ショ</t>
    </rPh>
    <phoneticPr fontId="1"/>
  </si>
  <si>
    <t>（単位：円）</t>
    <rPh sb="1" eb="2">
      <t>タン</t>
    </rPh>
    <rPh sb="2" eb="3">
      <t>イ</t>
    </rPh>
    <rPh sb="4" eb="5">
      <t>エン</t>
    </rPh>
    <phoneticPr fontId="1"/>
  </si>
  <si>
    <t>中分類</t>
    <rPh sb="0" eb="1">
      <t>チュウ</t>
    </rPh>
    <rPh sb="1" eb="3">
      <t>ブンルイ</t>
    </rPh>
    <phoneticPr fontId="1"/>
  </si>
  <si>
    <t>名称（略称）</t>
    <rPh sb="0" eb="2">
      <t>メイショウ</t>
    </rPh>
    <rPh sb="3" eb="5">
      <t>リャクショウ</t>
    </rPh>
    <phoneticPr fontId="1"/>
  </si>
  <si>
    <t>０１</t>
  </si>
  <si>
    <t>建築物清掃</t>
    <rPh sb="0" eb="3">
      <t>ケンチクブツ</t>
    </rPh>
    <rPh sb="3" eb="5">
      <t>セイソウ</t>
    </rPh>
    <phoneticPr fontId="1"/>
  </si>
  <si>
    <t>空気環境測定</t>
    <rPh sb="0" eb="2">
      <t>クウキ</t>
    </rPh>
    <rPh sb="2" eb="4">
      <t>カンキョウ</t>
    </rPh>
    <rPh sb="4" eb="6">
      <t>ソクテイ</t>
    </rPh>
    <phoneticPr fontId="1"/>
  </si>
  <si>
    <t>飲料水水質検査</t>
    <rPh sb="0" eb="3">
      <t>インリョウスイ</t>
    </rPh>
    <rPh sb="3" eb="5">
      <t>スイシツ</t>
    </rPh>
    <rPh sb="5" eb="7">
      <t>ケンサ</t>
    </rPh>
    <phoneticPr fontId="1"/>
  </si>
  <si>
    <t>０７</t>
  </si>
  <si>
    <t>常駐（巡回）警備</t>
    <rPh sb="0" eb="2">
      <t>ジョウチュウ</t>
    </rPh>
    <rPh sb="3" eb="5">
      <t>ジュンカイ</t>
    </rPh>
    <rPh sb="6" eb="8">
      <t>ケイビ</t>
    </rPh>
    <phoneticPr fontId="1"/>
  </si>
  <si>
    <t>機械警備</t>
    <rPh sb="0" eb="2">
      <t>キカイ</t>
    </rPh>
    <rPh sb="2" eb="4">
      <t>ケイビ</t>
    </rPh>
    <phoneticPr fontId="1"/>
  </si>
  <si>
    <t>交通誘導・雑踏警備</t>
    <rPh sb="0" eb="2">
      <t>コウツウ</t>
    </rPh>
    <rPh sb="2" eb="4">
      <t>ユウドウ</t>
    </rPh>
    <rPh sb="5" eb="7">
      <t>ザットウ</t>
    </rPh>
    <rPh sb="7" eb="9">
      <t>ケイビ</t>
    </rPh>
    <phoneticPr fontId="1"/>
  </si>
  <si>
    <t>電気設備</t>
    <rPh sb="0" eb="2">
      <t>デンキ</t>
    </rPh>
    <rPh sb="2" eb="4">
      <t>セツビ</t>
    </rPh>
    <phoneticPr fontId="1"/>
  </si>
  <si>
    <t>空調設備</t>
    <rPh sb="0" eb="2">
      <t>クウチョウ</t>
    </rPh>
    <rPh sb="2" eb="4">
      <t>セツビ</t>
    </rPh>
    <phoneticPr fontId="1"/>
  </si>
  <si>
    <t>消火・防災設備</t>
    <rPh sb="0" eb="2">
      <t>ショウカ</t>
    </rPh>
    <rPh sb="3" eb="5">
      <t>ボウサイ</t>
    </rPh>
    <rPh sb="5" eb="7">
      <t>セツビ</t>
    </rPh>
    <phoneticPr fontId="1"/>
  </si>
  <si>
    <t>電算・通信設備</t>
    <rPh sb="0" eb="2">
      <t>デンサン</t>
    </rPh>
    <rPh sb="3" eb="5">
      <t>ツウシン</t>
    </rPh>
    <rPh sb="5" eb="7">
      <t>セツビ</t>
    </rPh>
    <phoneticPr fontId="1"/>
  </si>
  <si>
    <t>ボイラー・冷凍設備</t>
    <rPh sb="5" eb="7">
      <t>レイトウ</t>
    </rPh>
    <rPh sb="7" eb="9">
      <t>セツビ</t>
    </rPh>
    <phoneticPr fontId="1"/>
  </si>
  <si>
    <t>給排水・衛生設備</t>
    <rPh sb="0" eb="3">
      <t>キュウハイスイ</t>
    </rPh>
    <rPh sb="4" eb="6">
      <t>エイセイ</t>
    </rPh>
    <rPh sb="6" eb="8">
      <t>セツビ</t>
    </rPh>
    <phoneticPr fontId="1"/>
  </si>
  <si>
    <t>その他屋外施設清掃</t>
    <rPh sb="2" eb="3">
      <t>タ</t>
    </rPh>
    <rPh sb="3" eb="5">
      <t>オクガイ</t>
    </rPh>
    <rPh sb="5" eb="7">
      <t>シセツ</t>
    </rPh>
    <rPh sb="7" eb="9">
      <t>セイソウ</t>
    </rPh>
    <phoneticPr fontId="1"/>
  </si>
  <si>
    <t>０８</t>
  </si>
  <si>
    <t>防虫又は消毒業務</t>
    <rPh sb="0" eb="2">
      <t>ボウチュウ</t>
    </rPh>
    <rPh sb="2" eb="3">
      <t>マタ</t>
    </rPh>
    <rPh sb="4" eb="6">
      <t>ショウドク</t>
    </rPh>
    <rPh sb="6" eb="8">
      <t>ギョウム</t>
    </rPh>
    <phoneticPr fontId="1"/>
  </si>
  <si>
    <t>防虫・病害虫駆除</t>
    <rPh sb="0" eb="2">
      <t>ボウチュウ</t>
    </rPh>
    <rPh sb="3" eb="6">
      <t>ビョウガイチュウ</t>
    </rPh>
    <rPh sb="6" eb="8">
      <t>クジョ</t>
    </rPh>
    <phoneticPr fontId="1"/>
  </si>
  <si>
    <t>消毒</t>
    <rPh sb="0" eb="2">
      <t>ショウドク</t>
    </rPh>
    <phoneticPr fontId="1"/>
  </si>
  <si>
    <t>統計調査</t>
    <rPh sb="0" eb="2">
      <t>トウケイ</t>
    </rPh>
    <rPh sb="2" eb="4">
      <t>チョウサ</t>
    </rPh>
    <phoneticPr fontId="1"/>
  </si>
  <si>
    <t>環境調査</t>
    <rPh sb="0" eb="2">
      <t>カンキョウ</t>
    </rPh>
    <rPh sb="2" eb="4">
      <t>チョウサ</t>
    </rPh>
    <phoneticPr fontId="1"/>
  </si>
  <si>
    <t>広告又は催物請負業務</t>
    <rPh sb="0" eb="2">
      <t>コウコク</t>
    </rPh>
    <rPh sb="2" eb="3">
      <t>マタ</t>
    </rPh>
    <rPh sb="4" eb="6">
      <t>モヨオシモノ</t>
    </rPh>
    <rPh sb="6" eb="8">
      <t>ウケオイ</t>
    </rPh>
    <rPh sb="8" eb="10">
      <t>ギョウム</t>
    </rPh>
    <phoneticPr fontId="1"/>
  </si>
  <si>
    <t>広告・イベントの企画・運営</t>
    <rPh sb="0" eb="2">
      <t>コウコク</t>
    </rPh>
    <rPh sb="8" eb="10">
      <t>キカク</t>
    </rPh>
    <rPh sb="11" eb="13">
      <t>ウンエイ</t>
    </rPh>
    <phoneticPr fontId="1"/>
  </si>
  <si>
    <t>展示</t>
    <rPh sb="0" eb="2">
      <t>テンジ</t>
    </rPh>
    <phoneticPr fontId="1"/>
  </si>
  <si>
    <t>ビデオ等撮影・編集</t>
    <rPh sb="3" eb="4">
      <t>ナド</t>
    </rPh>
    <rPh sb="4" eb="6">
      <t>サツエイ</t>
    </rPh>
    <rPh sb="7" eb="9">
      <t>ヘンシュウ</t>
    </rPh>
    <phoneticPr fontId="1"/>
  </si>
  <si>
    <t>システム開発</t>
    <rPh sb="4" eb="6">
      <t>カイハツ</t>
    </rPh>
    <phoneticPr fontId="1"/>
  </si>
  <si>
    <t>情報処理業務</t>
    <rPh sb="0" eb="2">
      <t>ジョウホウ</t>
    </rPh>
    <rPh sb="2" eb="4">
      <t>ショリ</t>
    </rPh>
    <rPh sb="4" eb="6">
      <t>ギョウム</t>
    </rPh>
    <phoneticPr fontId="1"/>
  </si>
  <si>
    <t>データ入力</t>
    <rPh sb="3" eb="5">
      <t>ニュウリョク</t>
    </rPh>
    <phoneticPr fontId="1"/>
  </si>
  <si>
    <t>公園等管理</t>
    <rPh sb="0" eb="2">
      <t>コウエン</t>
    </rPh>
    <rPh sb="2" eb="3">
      <t>ナド</t>
    </rPh>
    <rPh sb="3" eb="5">
      <t>カンリ</t>
    </rPh>
    <phoneticPr fontId="1"/>
  </si>
  <si>
    <t>建物等管理業務</t>
    <rPh sb="0" eb="2">
      <t>タテモノ</t>
    </rPh>
    <rPh sb="2" eb="3">
      <t>ナド</t>
    </rPh>
    <rPh sb="3" eb="5">
      <t>カンリ</t>
    </rPh>
    <rPh sb="5" eb="7">
      <t>ギョウム</t>
    </rPh>
    <phoneticPr fontId="1"/>
  </si>
  <si>
    <t>エレベーター・昇降機</t>
    <rPh sb="7" eb="10">
      <t>ショウコウキ</t>
    </rPh>
    <phoneticPr fontId="1"/>
  </si>
  <si>
    <t>旅客運送</t>
    <rPh sb="0" eb="2">
      <t>リョキャク</t>
    </rPh>
    <rPh sb="2" eb="4">
      <t>ウンソウ</t>
    </rPh>
    <phoneticPr fontId="1"/>
  </si>
  <si>
    <t>貨物運送</t>
    <rPh sb="0" eb="2">
      <t>カモツ</t>
    </rPh>
    <rPh sb="2" eb="4">
      <t>ウンソウ</t>
    </rPh>
    <phoneticPr fontId="1"/>
  </si>
  <si>
    <t>運転代行</t>
    <rPh sb="0" eb="2">
      <t>ウンテン</t>
    </rPh>
    <rPh sb="2" eb="4">
      <t>ダイコウ</t>
    </rPh>
    <phoneticPr fontId="1"/>
  </si>
  <si>
    <t>廃棄物運搬</t>
    <rPh sb="0" eb="3">
      <t>ハイキブツ</t>
    </rPh>
    <rPh sb="3" eb="5">
      <t>ウンパン</t>
    </rPh>
    <phoneticPr fontId="1"/>
  </si>
  <si>
    <t>一般</t>
    <rPh sb="0" eb="2">
      <t>イッパン</t>
    </rPh>
    <phoneticPr fontId="1"/>
  </si>
  <si>
    <t>産業廃棄物</t>
    <rPh sb="0" eb="2">
      <t>サンギョウ</t>
    </rPh>
    <rPh sb="2" eb="5">
      <t>ハイキブツ</t>
    </rPh>
    <phoneticPr fontId="1"/>
  </si>
  <si>
    <t>資源ごみ</t>
    <rPh sb="0" eb="2">
      <t>シゲン</t>
    </rPh>
    <phoneticPr fontId="1"/>
  </si>
  <si>
    <t>汚泥</t>
    <rPh sb="0" eb="2">
      <t>オデイ</t>
    </rPh>
    <phoneticPr fontId="1"/>
  </si>
  <si>
    <t>貯水槽・浄化槽清掃（地下タンク含む）</t>
    <rPh sb="0" eb="3">
      <t>チョスイソウ</t>
    </rPh>
    <rPh sb="4" eb="7">
      <t>ジョウカソウ</t>
    </rPh>
    <rPh sb="7" eb="9">
      <t>セイソウ</t>
    </rPh>
    <rPh sb="10" eb="12">
      <t>チカ</t>
    </rPh>
    <rPh sb="15" eb="16">
      <t>フク</t>
    </rPh>
    <phoneticPr fontId="1"/>
  </si>
  <si>
    <t>除雪</t>
    <rPh sb="0" eb="2">
      <t>ジョセツ</t>
    </rPh>
    <phoneticPr fontId="1"/>
  </si>
  <si>
    <t>排雪</t>
    <rPh sb="0" eb="1">
      <t>ハイ</t>
    </rPh>
    <rPh sb="1" eb="2">
      <t>ユキ</t>
    </rPh>
    <phoneticPr fontId="1"/>
  </si>
  <si>
    <t>検査・点検業務</t>
    <rPh sb="0" eb="2">
      <t>ケンサ</t>
    </rPh>
    <rPh sb="3" eb="5">
      <t>テンケン</t>
    </rPh>
    <rPh sb="5" eb="7">
      <t>ギョウム</t>
    </rPh>
    <phoneticPr fontId="1"/>
  </si>
  <si>
    <t>設備点検・保守点検業務</t>
    <rPh sb="0" eb="2">
      <t>セツビ</t>
    </rPh>
    <rPh sb="2" eb="4">
      <t>テンケン</t>
    </rPh>
    <rPh sb="5" eb="7">
      <t>ホシュ</t>
    </rPh>
    <rPh sb="7" eb="9">
      <t>テンケン</t>
    </rPh>
    <rPh sb="9" eb="11">
      <t>ギョウム</t>
    </rPh>
    <phoneticPr fontId="1"/>
  </si>
  <si>
    <t>臨床検査</t>
    <rPh sb="0" eb="2">
      <t>リンショウ</t>
    </rPh>
    <rPh sb="2" eb="4">
      <t>ケンサ</t>
    </rPh>
    <phoneticPr fontId="1"/>
  </si>
  <si>
    <t>レセプト点検</t>
    <rPh sb="4" eb="6">
      <t>テンケン</t>
    </rPh>
    <phoneticPr fontId="1"/>
  </si>
  <si>
    <t>機器検査</t>
    <rPh sb="0" eb="2">
      <t>キキ</t>
    </rPh>
    <rPh sb="2" eb="4">
      <t>ケンサ</t>
    </rPh>
    <phoneticPr fontId="1"/>
  </si>
  <si>
    <t>システム保守</t>
    <rPh sb="4" eb="6">
      <t>ホシュ</t>
    </rPh>
    <phoneticPr fontId="1"/>
  </si>
  <si>
    <t>その他屋内施設清掃</t>
    <rPh sb="2" eb="3">
      <t>タ</t>
    </rPh>
    <rPh sb="3" eb="5">
      <t>オクナイ</t>
    </rPh>
    <rPh sb="5" eb="7">
      <t>シセツ</t>
    </rPh>
    <rPh sb="7" eb="9">
      <t>セイソウ</t>
    </rPh>
    <phoneticPr fontId="1"/>
  </si>
  <si>
    <t>印刷物（自社デザイン）</t>
    <rPh sb="0" eb="3">
      <t>インサツブツ</t>
    </rPh>
    <rPh sb="4" eb="6">
      <t>ジシャ</t>
    </rPh>
    <phoneticPr fontId="1"/>
  </si>
  <si>
    <t>看板（自社デザイン）</t>
    <rPh sb="0" eb="2">
      <t>カンバン</t>
    </rPh>
    <rPh sb="3" eb="5">
      <t>ジシャ</t>
    </rPh>
    <phoneticPr fontId="1"/>
  </si>
  <si>
    <t>その他（自社デザイン）</t>
    <rPh sb="2" eb="3">
      <t>タ</t>
    </rPh>
    <rPh sb="4" eb="6">
      <t>ジシャ</t>
    </rPh>
    <phoneticPr fontId="1"/>
  </si>
  <si>
    <t>その他調査</t>
    <rPh sb="2" eb="3">
      <t>タ</t>
    </rPh>
    <rPh sb="3" eb="5">
      <t>チョウサ</t>
    </rPh>
    <phoneticPr fontId="1"/>
  </si>
  <si>
    <t>その他検査</t>
    <rPh sb="2" eb="3">
      <t>タ</t>
    </rPh>
    <rPh sb="3" eb="5">
      <t>ケンサ</t>
    </rPh>
    <phoneticPr fontId="1"/>
  </si>
  <si>
    <t>誓約書</t>
    <rPh sb="0" eb="3">
      <t>セイヤクショ</t>
    </rPh>
    <phoneticPr fontId="3"/>
  </si>
  <si>
    <t>年</t>
    <rPh sb="0" eb="1">
      <t>ネン</t>
    </rPh>
    <phoneticPr fontId="3"/>
  </si>
  <si>
    <t>月</t>
    <rPh sb="0" eb="1">
      <t>ガツ</t>
    </rPh>
    <phoneticPr fontId="3"/>
  </si>
  <si>
    <t>日</t>
    <rPh sb="0" eb="1">
      <t>ニチ</t>
    </rPh>
    <phoneticPr fontId="3"/>
  </si>
  <si>
    <t>住所又は所在地</t>
    <rPh sb="0" eb="2">
      <t>ジュウショ</t>
    </rPh>
    <rPh sb="2" eb="3">
      <t>マタ</t>
    </rPh>
    <rPh sb="4" eb="7">
      <t>ショザイチ</t>
    </rPh>
    <phoneticPr fontId="3"/>
  </si>
  <si>
    <t>商号又は名称</t>
    <rPh sb="0" eb="2">
      <t>ショウゴウ</t>
    </rPh>
    <rPh sb="2" eb="3">
      <t>マタ</t>
    </rPh>
    <rPh sb="4" eb="6">
      <t>メイショウ</t>
    </rPh>
    <phoneticPr fontId="3"/>
  </si>
  <si>
    <t>代表者の氏名にふりがな</t>
    <rPh sb="0" eb="3">
      <t>ダイヒョウシャ</t>
    </rPh>
    <rPh sb="4" eb="6">
      <t>シメイ</t>
    </rPh>
    <phoneticPr fontId="1"/>
  </si>
  <si>
    <t>（</t>
    <phoneticPr fontId="1"/>
  </si>
  <si>
    <t>代表者役職氏名</t>
    <rPh sb="0" eb="3">
      <t>ダイヒョウシャ</t>
    </rPh>
    <rPh sb="3" eb="5">
      <t>ヤクショク</t>
    </rPh>
    <rPh sb="5" eb="7">
      <t>シメイ</t>
    </rPh>
    <phoneticPr fontId="3"/>
  </si>
  <si>
    <t>㊞</t>
    <phoneticPr fontId="3"/>
  </si>
  <si>
    <t>代表者の生年月日</t>
    <rPh sb="0" eb="3">
      <t>ダイヒョウシャ</t>
    </rPh>
    <rPh sb="4" eb="6">
      <t>セイネン</t>
    </rPh>
    <rPh sb="6" eb="8">
      <t>ガッピ</t>
    </rPh>
    <phoneticPr fontId="3"/>
  </si>
  <si>
    <t xml:space="preserve">  私は、下記の事項について誓約します。</t>
    <phoneticPr fontId="1"/>
  </si>
  <si>
    <t>記</t>
    <phoneticPr fontId="1"/>
  </si>
  <si>
    <t>１　自己又は自社の役員等が、次のいずれにも該当する者ではありません。</t>
    <phoneticPr fontId="1"/>
  </si>
  <si>
    <t xml:space="preserve">   ２号に規定する暴力団をいう。以下同じ。）</t>
    <phoneticPr fontId="1"/>
  </si>
  <si>
    <t>（２）暴力団員（同法第２条第６号に規定する暴力団員をいう。以下同じ。）</t>
    <phoneticPr fontId="1"/>
  </si>
  <si>
    <t>（３）自己、自社若しくは第三者の不正の利益を図る目的又は第三者に損害を加える目的をもって、暴</t>
    <phoneticPr fontId="1"/>
  </si>
  <si>
    <t xml:space="preserve">    力団又は暴力団員を利用している者</t>
    <phoneticPr fontId="1"/>
  </si>
  <si>
    <t>（４）暴力団又は暴力団員に対して資金等を供給し、又は便宜を供与するなど、直接的若しくは積極的</t>
    <phoneticPr fontId="1"/>
  </si>
  <si>
    <t>　　に暴力団の維持・運営に協力し、又は関与している者</t>
    <phoneticPr fontId="1"/>
  </si>
  <si>
    <t>（５）暴力団又は暴力団員と社会的に非難されるべき関係を有している者</t>
    <phoneticPr fontId="1"/>
  </si>
  <si>
    <t>（６）下請契約又は資材、原材料の購入契約その他の契約に当たり、その相手方が上記（１）から（５）</t>
    <phoneticPr fontId="1"/>
  </si>
  <si>
    <t>　　までのいずれかに該当することを知りながら、当該者と契約を締結している者</t>
    <phoneticPr fontId="1"/>
  </si>
  <si>
    <t>２　１の（２）から（６）に掲げる者が、その経営に実質的に関与している法人その他の団体又は個人</t>
    <phoneticPr fontId="1"/>
  </si>
  <si>
    <t>　ではありません。</t>
    <phoneticPr fontId="1"/>
  </si>
  <si>
    <t>別記２２号様式</t>
    <phoneticPr fontId="1"/>
  </si>
  <si>
    <t>別記第２４号様式</t>
    <rPh sb="0" eb="2">
      <t>ベッキ</t>
    </rPh>
    <rPh sb="2" eb="3">
      <t>ダイ</t>
    </rPh>
    <rPh sb="5" eb="6">
      <t>ゴウ</t>
    </rPh>
    <rPh sb="6" eb="8">
      <t>ヨウシキ</t>
    </rPh>
    <phoneticPr fontId="1"/>
  </si>
  <si>
    <t>別記第２５号様式</t>
    <rPh sb="0" eb="2">
      <t>ベッキ</t>
    </rPh>
    <rPh sb="2" eb="3">
      <t>ダイ</t>
    </rPh>
    <rPh sb="5" eb="6">
      <t>ゴウ</t>
    </rPh>
    <rPh sb="6" eb="8">
      <t>ヨウシキ</t>
    </rPh>
    <phoneticPr fontId="1"/>
  </si>
  <si>
    <t>　　別記２４号様式添付の有無　　　</t>
    <rPh sb="2" eb="4">
      <t>ベッキ</t>
    </rPh>
    <rPh sb="6" eb="7">
      <t>ゴウ</t>
    </rPh>
    <rPh sb="7" eb="9">
      <t>ヨウシキ</t>
    </rPh>
    <rPh sb="9" eb="11">
      <t>テンプ</t>
    </rPh>
    <rPh sb="12" eb="14">
      <t>ウム</t>
    </rPh>
    <phoneticPr fontId="1"/>
  </si>
  <si>
    <t>１．希望種目</t>
    <rPh sb="2" eb="4">
      <t>キボウ</t>
    </rPh>
    <rPh sb="4" eb="6">
      <t>シュモク</t>
    </rPh>
    <phoneticPr fontId="1"/>
  </si>
  <si>
    <t>２．営業に必要な許認可の状況</t>
    <rPh sb="2" eb="4">
      <t>エイギョウ</t>
    </rPh>
    <rPh sb="5" eb="7">
      <t>ヒツヨウ</t>
    </rPh>
    <rPh sb="8" eb="11">
      <t>キョニンカ</t>
    </rPh>
    <rPh sb="12" eb="14">
      <t>ジョウキョウ</t>
    </rPh>
    <phoneticPr fontId="1"/>
  </si>
  <si>
    <t>※主だった業務について申請種別毎に１葉ずつ作成すること。</t>
    <rPh sb="11" eb="13">
      <t>シンセイ</t>
    </rPh>
    <rPh sb="13" eb="15">
      <t>シュベツ</t>
    </rPh>
    <rPh sb="15" eb="16">
      <t>ゴト</t>
    </rPh>
    <rPh sb="18" eb="19">
      <t>ヨウ</t>
    </rPh>
    <rPh sb="21" eb="23">
      <t>サクセイ</t>
    </rPh>
    <phoneticPr fontId="1"/>
  </si>
  <si>
    <t>除排雪業務</t>
    <rPh sb="0" eb="1">
      <t>ジョ</t>
    </rPh>
    <rPh sb="1" eb="2">
      <t>ハイ</t>
    </rPh>
    <rPh sb="2" eb="3">
      <t>ユキ</t>
    </rPh>
    <rPh sb="3" eb="5">
      <t>ギョウム</t>
    </rPh>
    <phoneticPr fontId="1"/>
  </si>
  <si>
    <t>デザイン等製作業務（個人除く）</t>
    <rPh sb="4" eb="5">
      <t>ナド</t>
    </rPh>
    <rPh sb="5" eb="7">
      <t>セイサク</t>
    </rPh>
    <rPh sb="7" eb="9">
      <t>ギョウム</t>
    </rPh>
    <rPh sb="10" eb="12">
      <t>コジン</t>
    </rPh>
    <rPh sb="12" eb="13">
      <t>ノゾ</t>
    </rPh>
    <phoneticPr fontId="1"/>
  </si>
  <si>
    <t>㊞</t>
    <phoneticPr fontId="1"/>
  </si>
  <si>
    <t>※申請書に受任者を記載している</t>
    <rPh sb="1" eb="4">
      <t>シンセイショ</t>
    </rPh>
    <rPh sb="4" eb="5">
      <t>シンショ</t>
    </rPh>
    <rPh sb="5" eb="7">
      <t>ジュニン</t>
    </rPh>
    <rPh sb="7" eb="8">
      <t>シャ</t>
    </rPh>
    <rPh sb="9" eb="11">
      <t>キサイ</t>
    </rPh>
    <phoneticPr fontId="1"/>
  </si>
  <si>
    <t>　別紙、分類表から選択し、分類の番号、分類を記載してください。</t>
    <rPh sb="1" eb="3">
      <t>ベッシ</t>
    </rPh>
    <rPh sb="4" eb="6">
      <t>ブンルイ</t>
    </rPh>
    <rPh sb="6" eb="7">
      <t>オモテ</t>
    </rPh>
    <rPh sb="9" eb="11">
      <t>センタク</t>
    </rPh>
    <rPh sb="13" eb="15">
      <t>ブンルイ</t>
    </rPh>
    <rPh sb="16" eb="18">
      <t>バンゴウ</t>
    </rPh>
    <rPh sb="19" eb="21">
      <t>ブンルイ</t>
    </rPh>
    <rPh sb="22" eb="24">
      <t>キサイ</t>
    </rPh>
    <phoneticPr fontId="1"/>
  </si>
  <si>
    <t>３　名寄市契約等における暴力団等排除措置要綱第６条による措置を受けている者ではありません。</t>
    <rPh sb="2" eb="5">
      <t>ナヨロシ</t>
    </rPh>
    <rPh sb="5" eb="8">
      <t>ケイヤクトウ</t>
    </rPh>
    <rPh sb="12" eb="15">
      <t>ボウリョクダン</t>
    </rPh>
    <rPh sb="15" eb="16">
      <t>ナド</t>
    </rPh>
    <rPh sb="16" eb="18">
      <t>ハイジョ</t>
    </rPh>
    <rPh sb="18" eb="20">
      <t>ソチ</t>
    </rPh>
    <rPh sb="20" eb="22">
      <t>ヨウコウ</t>
    </rPh>
    <rPh sb="22" eb="23">
      <t>ダイ</t>
    </rPh>
    <rPh sb="24" eb="25">
      <t>ジョウ</t>
    </rPh>
    <rPh sb="28" eb="30">
      <t>ソチ</t>
    </rPh>
    <rPh sb="31" eb="32">
      <t>ウ</t>
    </rPh>
    <rPh sb="36" eb="37">
      <t>モノ</t>
    </rPh>
    <phoneticPr fontId="1"/>
  </si>
  <si>
    <t>その他設備・機器の保守（医療機器含む）</t>
    <rPh sb="2" eb="3">
      <t>タ</t>
    </rPh>
    <rPh sb="3" eb="5">
      <t>セツビ</t>
    </rPh>
    <rPh sb="6" eb="8">
      <t>キキ</t>
    </rPh>
    <rPh sb="9" eb="11">
      <t>ホシュ</t>
    </rPh>
    <rPh sb="12" eb="14">
      <t>イリョウ</t>
    </rPh>
    <rPh sb="14" eb="16">
      <t>キキ</t>
    </rPh>
    <rPh sb="16" eb="17">
      <t>フク</t>
    </rPh>
    <phoneticPr fontId="1"/>
  </si>
  <si>
    <t>建築物等管理業務、設備点検・保守点業務、警備業務、情報処理業務等</t>
    <rPh sb="0" eb="3">
      <t>ケンチクブツ</t>
    </rPh>
    <rPh sb="3" eb="4">
      <t>トウ</t>
    </rPh>
    <rPh sb="4" eb="6">
      <t>カンリ</t>
    </rPh>
    <rPh sb="6" eb="8">
      <t>ギョウム</t>
    </rPh>
    <rPh sb="9" eb="11">
      <t>セツビ</t>
    </rPh>
    <rPh sb="11" eb="13">
      <t>テンケン</t>
    </rPh>
    <rPh sb="14" eb="16">
      <t>ホシュ</t>
    </rPh>
    <rPh sb="16" eb="17">
      <t>テン</t>
    </rPh>
    <rPh sb="17" eb="19">
      <t>ギョウム</t>
    </rPh>
    <rPh sb="25" eb="27">
      <t>ジョウホウ</t>
    </rPh>
    <rPh sb="27" eb="29">
      <t>ショリ</t>
    </rPh>
    <rPh sb="29" eb="31">
      <t>ギョウム</t>
    </rPh>
    <rPh sb="31" eb="32">
      <t>ナド</t>
    </rPh>
    <phoneticPr fontId="1"/>
  </si>
  <si>
    <t>委託業務等競争入札参加資格申請書を受理しました。</t>
    <rPh sb="0" eb="2">
      <t>イタク</t>
    </rPh>
    <rPh sb="2" eb="4">
      <t>ギョウム</t>
    </rPh>
    <rPh sb="4" eb="5">
      <t>ナド</t>
    </rPh>
    <rPh sb="5" eb="7">
      <t>キョウソウ</t>
    </rPh>
    <rPh sb="7" eb="9">
      <t>ニュウサツ</t>
    </rPh>
    <rPh sb="9" eb="11">
      <t>サンカ</t>
    </rPh>
    <rPh sb="11" eb="13">
      <t>シカク</t>
    </rPh>
    <rPh sb="13" eb="16">
      <t>シンセイショ</t>
    </rPh>
    <rPh sb="17" eb="19">
      <t>ジュリ</t>
    </rPh>
    <phoneticPr fontId="1"/>
  </si>
  <si>
    <t>１．事業所の概要</t>
    <rPh sb="2" eb="5">
      <t>ジギョウショ</t>
    </rPh>
    <rPh sb="6" eb="8">
      <t>ガイヨウ</t>
    </rPh>
    <phoneticPr fontId="1"/>
  </si>
  <si>
    <t>開業年月日</t>
    <rPh sb="0" eb="2">
      <t>カイギョウ</t>
    </rPh>
    <rPh sb="2" eb="3">
      <t>ネン</t>
    </rPh>
    <rPh sb="3" eb="5">
      <t>ツキヒ</t>
    </rPh>
    <phoneticPr fontId="1"/>
  </si>
  <si>
    <t>個人開業</t>
    <rPh sb="0" eb="2">
      <t>コジン</t>
    </rPh>
    <rPh sb="2" eb="4">
      <t>カイギョウ</t>
    </rPh>
    <phoneticPr fontId="1"/>
  </si>
  <si>
    <t>法人設立登記</t>
    <rPh sb="0" eb="2">
      <t>ホウジン</t>
    </rPh>
    <rPh sb="2" eb="4">
      <t>セツリツ</t>
    </rPh>
    <rPh sb="4" eb="6">
      <t>トウキ</t>
    </rPh>
    <phoneticPr fontId="1"/>
  </si>
  <si>
    <t>資本金及び従業員数</t>
    <rPh sb="0" eb="3">
      <t>シホンキン</t>
    </rPh>
    <rPh sb="3" eb="4">
      <t>オヨ</t>
    </rPh>
    <rPh sb="5" eb="8">
      <t>ジュウギョウイン</t>
    </rPh>
    <rPh sb="8" eb="9">
      <t>スウ</t>
    </rPh>
    <phoneticPr fontId="1"/>
  </si>
  <si>
    <t>万円</t>
  </si>
  <si>
    <t>最近１年間の</t>
    <rPh sb="0" eb="2">
      <t>サイキン</t>
    </rPh>
    <rPh sb="3" eb="5">
      <t>ネンカン</t>
    </rPh>
    <phoneticPr fontId="1"/>
  </si>
  <si>
    <t>売上高（売上金額）</t>
    <rPh sb="0" eb="2">
      <t>ウリアゲ</t>
    </rPh>
    <rPh sb="2" eb="3">
      <t>ダカ</t>
    </rPh>
    <rPh sb="4" eb="5">
      <t>ウ</t>
    </rPh>
    <rPh sb="5" eb="6">
      <t>ア</t>
    </rPh>
    <rPh sb="6" eb="8">
      <t>キンガク</t>
    </rPh>
    <phoneticPr fontId="1"/>
  </si>
  <si>
    <t>千円</t>
    <phoneticPr fontId="1"/>
  </si>
  <si>
    <t>決算期の額</t>
    <rPh sb="0" eb="3">
      <t>ケッサンキ</t>
    </rPh>
    <rPh sb="4" eb="5">
      <t>ガク</t>
    </rPh>
    <phoneticPr fontId="1"/>
  </si>
  <si>
    <t>当期利益（所得金額）</t>
    <rPh sb="0" eb="2">
      <t>トウキ</t>
    </rPh>
    <rPh sb="2" eb="4">
      <t>リエキ</t>
    </rPh>
    <rPh sb="5" eb="7">
      <t>ショトク</t>
    </rPh>
    <rPh sb="7" eb="9">
      <t>キンガク</t>
    </rPh>
    <phoneticPr fontId="1"/>
  </si>
  <si>
    <t>従業員数（代表者含）</t>
    <rPh sb="0" eb="3">
      <t>ジュウギョウイン</t>
    </rPh>
    <rPh sb="3" eb="4">
      <t>スウ</t>
    </rPh>
    <rPh sb="5" eb="8">
      <t>ダイヒョウシャ</t>
    </rPh>
    <rPh sb="8" eb="9">
      <t>フク</t>
    </rPh>
    <phoneticPr fontId="1"/>
  </si>
  <si>
    <t>うち臨時・パート</t>
    <rPh sb="2" eb="4">
      <t>リンジ</t>
    </rPh>
    <phoneticPr fontId="1"/>
  </si>
  <si>
    <t>委任する支店等の人数</t>
    <rPh sb="0" eb="2">
      <t>イニン</t>
    </rPh>
    <rPh sb="4" eb="6">
      <t>シテン</t>
    </rPh>
    <rPh sb="6" eb="7">
      <t>ナド</t>
    </rPh>
    <rPh sb="8" eb="10">
      <t>ニンズウ</t>
    </rPh>
    <phoneticPr fontId="1"/>
  </si>
  <si>
    <t>（従業員１０名以上の場合は氏名の記入は不要）</t>
    <rPh sb="1" eb="3">
      <t>ジュウギョウ</t>
    </rPh>
    <rPh sb="3" eb="4">
      <t>イン</t>
    </rPh>
    <rPh sb="6" eb="7">
      <t>メイ</t>
    </rPh>
    <rPh sb="7" eb="9">
      <t>イジョウ</t>
    </rPh>
    <rPh sb="10" eb="12">
      <t>バアイ</t>
    </rPh>
    <rPh sb="13" eb="15">
      <t>シメイ</t>
    </rPh>
    <rPh sb="16" eb="18">
      <t>キニュウ</t>
    </rPh>
    <rPh sb="19" eb="21">
      <t>フヨウ</t>
    </rPh>
    <phoneticPr fontId="1"/>
  </si>
  <si>
    <t>従業員</t>
    <rPh sb="0" eb="3">
      <t>ジュウギョウイン</t>
    </rPh>
    <phoneticPr fontId="1"/>
  </si>
  <si>
    <t>２．使用印鑑届</t>
    <rPh sb="2" eb="4">
      <t>シヨウ</t>
    </rPh>
    <rPh sb="4" eb="6">
      <t>インカン</t>
    </rPh>
    <rPh sb="6" eb="7">
      <t>トド</t>
    </rPh>
    <phoneticPr fontId="1"/>
  </si>
  <si>
    <t>貴市に対する見積、入札、請求、各種届等に使用する印鑑を次のとおりお届けします。</t>
    <rPh sb="0" eb="2">
      <t>キシ</t>
    </rPh>
    <rPh sb="3" eb="4">
      <t>タイ</t>
    </rPh>
    <rPh sb="6" eb="8">
      <t>ミツモリ</t>
    </rPh>
    <rPh sb="9" eb="11">
      <t>ニュウサツ</t>
    </rPh>
    <rPh sb="12" eb="14">
      <t>セイキュウ</t>
    </rPh>
    <rPh sb="15" eb="17">
      <t>カクシュ</t>
    </rPh>
    <rPh sb="17" eb="19">
      <t>トドケナド</t>
    </rPh>
    <rPh sb="20" eb="22">
      <t>シヨウ</t>
    </rPh>
    <rPh sb="24" eb="26">
      <t>インカン</t>
    </rPh>
    <rPh sb="27" eb="28">
      <t>ツギ</t>
    </rPh>
    <rPh sb="33" eb="34">
      <t>トド</t>
    </rPh>
    <phoneticPr fontId="1"/>
  </si>
  <si>
    <t>　所在地</t>
    <rPh sb="1" eb="4">
      <t>ショザイチ</t>
    </rPh>
    <phoneticPr fontId="1"/>
  </si>
  <si>
    <t>　氏　名</t>
    <rPh sb="1" eb="2">
      <t>シ</t>
    </rPh>
    <rPh sb="3" eb="4">
      <t>メイ</t>
    </rPh>
    <phoneticPr fontId="1"/>
  </si>
  <si>
    <t>使用印鑑</t>
    <rPh sb="0" eb="2">
      <t>シヨウ</t>
    </rPh>
    <rPh sb="2" eb="4">
      <t>インカン</t>
    </rPh>
    <phoneticPr fontId="1"/>
  </si>
  <si>
    <t>　　※　受任先があれば本社使用印鑑は不要です。</t>
    <rPh sb="4" eb="6">
      <t>ジュニン</t>
    </rPh>
    <rPh sb="6" eb="7">
      <t>サキ</t>
    </rPh>
    <rPh sb="11" eb="13">
      <t>ホンシャ</t>
    </rPh>
    <rPh sb="13" eb="15">
      <t>シヨウ</t>
    </rPh>
    <rPh sb="15" eb="17">
      <t>インカン</t>
    </rPh>
    <rPh sb="18" eb="20">
      <t>フヨウ</t>
    </rPh>
    <phoneticPr fontId="1"/>
  </si>
  <si>
    <t>㊞</t>
    <phoneticPr fontId="1"/>
  </si>
  <si>
    <t>この誓約書に反したことにより、当方が不利益を被ることになっても、異議は一切申し立てず、何ら</t>
    <rPh sb="2" eb="5">
      <t>セイヤクショ</t>
    </rPh>
    <rPh sb="6" eb="7">
      <t>ハン</t>
    </rPh>
    <rPh sb="15" eb="17">
      <t>トウホウ</t>
    </rPh>
    <rPh sb="18" eb="21">
      <t>フリエキ</t>
    </rPh>
    <rPh sb="22" eb="23">
      <t>コウム</t>
    </rPh>
    <rPh sb="32" eb="34">
      <t>イギ</t>
    </rPh>
    <rPh sb="35" eb="37">
      <t>イッサイ</t>
    </rPh>
    <rPh sb="37" eb="38">
      <t>モウ</t>
    </rPh>
    <rPh sb="39" eb="40">
      <t>タ</t>
    </rPh>
    <rPh sb="43" eb="44">
      <t>ナン</t>
    </rPh>
    <phoneticPr fontId="1"/>
  </si>
  <si>
    <t>○</t>
    <phoneticPr fontId="1"/>
  </si>
  <si>
    <t>０１</t>
    <phoneticPr fontId="1"/>
  </si>
  <si>
    <t>０２</t>
    <phoneticPr fontId="1"/>
  </si>
  <si>
    <t>０８</t>
    <phoneticPr fontId="1"/>
  </si>
  <si>
    <t>０９</t>
    <phoneticPr fontId="1"/>
  </si>
  <si>
    <t>０３</t>
    <phoneticPr fontId="1"/>
  </si>
  <si>
    <t>１０</t>
    <phoneticPr fontId="1"/>
  </si>
  <si>
    <t>０４</t>
    <phoneticPr fontId="1"/>
  </si>
  <si>
    <t>１１</t>
    <phoneticPr fontId="1"/>
  </si>
  <si>
    <t>０５</t>
    <phoneticPr fontId="1"/>
  </si>
  <si>
    <t>１２</t>
    <phoneticPr fontId="1"/>
  </si>
  <si>
    <t>）</t>
    <phoneticPr fontId="1"/>
  </si>
  <si>
    <t>別記２３号様式</t>
    <phoneticPr fontId="1"/>
  </si>
  <si>
    <r>
      <t>※</t>
    </r>
    <r>
      <rPr>
        <b/>
        <u/>
        <sz val="11"/>
        <rFont val="ＭＳ Ｐゴシック"/>
        <family val="3"/>
        <charset val="128"/>
      </rPr>
      <t>有資格者は資格を証明できる免許等の写し（A４）版を添付してください。</t>
    </r>
    <rPh sb="1" eb="5">
      <t>ユウシカクシャ</t>
    </rPh>
    <rPh sb="6" eb="8">
      <t>シカク</t>
    </rPh>
    <rPh sb="9" eb="11">
      <t>ショウメイ</t>
    </rPh>
    <rPh sb="14" eb="16">
      <t>メンキョ</t>
    </rPh>
    <rPh sb="16" eb="17">
      <t>ナド</t>
    </rPh>
    <rPh sb="18" eb="19">
      <t>ウツ</t>
    </rPh>
    <rPh sb="24" eb="25">
      <t>バン</t>
    </rPh>
    <rPh sb="26" eb="28">
      <t>テンプ</t>
    </rPh>
    <phoneticPr fontId="1"/>
  </si>
  <si>
    <r>
      <t>　※</t>
    </r>
    <r>
      <rPr>
        <b/>
        <u/>
        <sz val="10"/>
        <color theme="1"/>
        <rFont val="ＭＳ Ｐゴシック"/>
        <family val="3"/>
        <charset val="128"/>
      </rPr>
      <t>法的な許認可を受けて事業を行っている場合、許認可証等の写しを添付してください。</t>
    </r>
    <rPh sb="2" eb="4">
      <t>ホウテキ</t>
    </rPh>
    <rPh sb="5" eb="8">
      <t>キョニンカ</t>
    </rPh>
    <rPh sb="9" eb="10">
      <t>ウ</t>
    </rPh>
    <rPh sb="23" eb="26">
      <t>キョニンカ</t>
    </rPh>
    <rPh sb="26" eb="27">
      <t>ショウ</t>
    </rPh>
    <rPh sb="27" eb="28">
      <t>ナド</t>
    </rPh>
    <rPh sb="29" eb="30">
      <t>ウツ</t>
    </rPh>
    <rPh sb="32" eb="34">
      <t>テンプ</t>
    </rPh>
    <phoneticPr fontId="1"/>
  </si>
  <si>
    <r>
      <t>３．個人資格が必要な許認可の状況</t>
    </r>
    <r>
      <rPr>
        <sz val="11"/>
        <color theme="1"/>
        <rFont val="ＭＳ Ｐゴシック"/>
        <family val="3"/>
        <charset val="128"/>
      </rPr>
      <t>　　　別記第２４号様式　</t>
    </r>
    <rPh sb="2" eb="4">
      <t>コジン</t>
    </rPh>
    <rPh sb="4" eb="6">
      <t>シカク</t>
    </rPh>
    <rPh sb="7" eb="9">
      <t>ヒツヨウ</t>
    </rPh>
    <rPh sb="10" eb="13">
      <t>キョニンカ</t>
    </rPh>
    <rPh sb="14" eb="16">
      <t>ジョウキョウ</t>
    </rPh>
    <rPh sb="19" eb="21">
      <t>ベッキ</t>
    </rPh>
    <rPh sb="21" eb="22">
      <t>ダイ</t>
    </rPh>
    <rPh sb="24" eb="25">
      <t>ゴウ</t>
    </rPh>
    <rPh sb="25" eb="27">
      <t>ヨウシキ</t>
    </rPh>
    <phoneticPr fontId="1"/>
  </si>
  <si>
    <r>
      <t>　※</t>
    </r>
    <r>
      <rPr>
        <b/>
        <u/>
        <sz val="10"/>
        <color theme="1"/>
        <rFont val="ＭＳ Ｐゴシック"/>
        <family val="3"/>
        <charset val="128"/>
      </rPr>
      <t>許認可を受けている場合、許認可証等の写しを添付してください。</t>
    </r>
    <rPh sb="2" eb="5">
      <t>キョニンカ</t>
    </rPh>
    <rPh sb="6" eb="7">
      <t>ウ</t>
    </rPh>
    <rPh sb="14" eb="17">
      <t>キョニンカ</t>
    </rPh>
    <rPh sb="17" eb="18">
      <t>ショウ</t>
    </rPh>
    <rPh sb="18" eb="19">
      <t>ナド</t>
    </rPh>
    <rPh sb="20" eb="21">
      <t>ウツ</t>
    </rPh>
    <rPh sb="23" eb="25">
      <t>テンプ</t>
    </rPh>
    <phoneticPr fontId="1"/>
  </si>
  <si>
    <r>
      <t>　※</t>
    </r>
    <r>
      <rPr>
        <b/>
        <u/>
        <sz val="10"/>
        <color theme="1"/>
        <rFont val="ＭＳ Ｐゴシック"/>
        <family val="3"/>
        <charset val="128"/>
      </rPr>
      <t>「情報処理業務」の事業申請者で、エンジニア・プログラマーが資格がない場合は５人まで記載すること。</t>
    </r>
    <rPh sb="3" eb="5">
      <t>ジョウホウ</t>
    </rPh>
    <rPh sb="5" eb="7">
      <t>ショリ</t>
    </rPh>
    <rPh sb="7" eb="9">
      <t>ギョウム</t>
    </rPh>
    <rPh sb="11" eb="13">
      <t>ジギョウ</t>
    </rPh>
    <rPh sb="13" eb="16">
      <t>シンセイシャ</t>
    </rPh>
    <rPh sb="31" eb="33">
      <t>シカク</t>
    </rPh>
    <rPh sb="36" eb="38">
      <t>バアイ</t>
    </rPh>
    <rPh sb="40" eb="41">
      <t>ニン</t>
    </rPh>
    <rPh sb="43" eb="45">
      <t>キサイ</t>
    </rPh>
    <phoneticPr fontId="1"/>
  </si>
  <si>
    <r>
      <rPr>
        <b/>
        <sz val="10"/>
        <color theme="1"/>
        <rFont val="ＭＳ Ｐゴシック"/>
        <family val="3"/>
        <charset val="128"/>
      </rPr>
      <t>　※</t>
    </r>
    <r>
      <rPr>
        <b/>
        <u/>
        <sz val="10"/>
        <color theme="1"/>
        <rFont val="ＭＳ Ｐゴシック"/>
        <family val="3"/>
        <charset val="128"/>
      </rPr>
      <t>法的な許認可を受けて事業を行っている場合、許認可証等の写しを添付してください。</t>
    </r>
    <rPh sb="2" eb="4">
      <t>ホウテキ</t>
    </rPh>
    <rPh sb="5" eb="8">
      <t>キョニンカ</t>
    </rPh>
    <rPh sb="9" eb="10">
      <t>ウ</t>
    </rPh>
    <rPh sb="23" eb="26">
      <t>キョニンカ</t>
    </rPh>
    <rPh sb="26" eb="27">
      <t>ショウ</t>
    </rPh>
    <rPh sb="27" eb="28">
      <t>ナド</t>
    </rPh>
    <rPh sb="29" eb="30">
      <t>ウツ</t>
    </rPh>
    <rPh sb="32" eb="34">
      <t>テンプ</t>
    </rPh>
    <phoneticPr fontId="1"/>
  </si>
  <si>
    <r>
      <rPr>
        <b/>
        <sz val="10"/>
        <color theme="1"/>
        <rFont val="ＭＳ Ｐゴシック"/>
        <family val="3"/>
        <charset val="128"/>
      </rPr>
      <t>　※</t>
    </r>
    <r>
      <rPr>
        <b/>
        <u/>
        <sz val="10"/>
        <color theme="1"/>
        <rFont val="ＭＳ Ｐゴシック"/>
        <family val="3"/>
        <charset val="128"/>
      </rPr>
      <t>「情報処理業務」の事業申請者で、エンジニア・プログラマーが資格がない場合は５人まで記載すること。</t>
    </r>
    <rPh sb="3" eb="5">
      <t>ジョウホウ</t>
    </rPh>
    <rPh sb="5" eb="7">
      <t>ショリ</t>
    </rPh>
    <rPh sb="7" eb="9">
      <t>ギョウム</t>
    </rPh>
    <rPh sb="11" eb="13">
      <t>ジギョウ</t>
    </rPh>
    <rPh sb="13" eb="16">
      <t>シンセイシャ</t>
    </rPh>
    <rPh sb="31" eb="33">
      <t>シカク</t>
    </rPh>
    <rPh sb="36" eb="38">
      <t>バアイ</t>
    </rPh>
    <rPh sb="40" eb="41">
      <t>ニン</t>
    </rPh>
    <rPh sb="43" eb="45">
      <t>キサイ</t>
    </rPh>
    <phoneticPr fontId="1"/>
  </si>
  <si>
    <t>したいので、関係書類を添えて申請します。</t>
    <rPh sb="6" eb="8">
      <t>カンケイ</t>
    </rPh>
    <rPh sb="8" eb="10">
      <t>ショルイ</t>
    </rPh>
    <rPh sb="11" eb="12">
      <t>ソ</t>
    </rPh>
    <rPh sb="14" eb="16">
      <t>シンセイ</t>
    </rPh>
    <phoneticPr fontId="1"/>
  </si>
  <si>
    <t>受付者　名寄市立総合病院事務部総務課</t>
    <rPh sb="0" eb="2">
      <t>ウケツケ</t>
    </rPh>
    <rPh sb="2" eb="3">
      <t>シャ</t>
    </rPh>
    <rPh sb="4" eb="7">
      <t>ナヨロシ</t>
    </rPh>
    <rPh sb="8" eb="10">
      <t>ソウゴウ</t>
    </rPh>
    <rPh sb="10" eb="12">
      <t>ビョウイン</t>
    </rPh>
    <rPh sb="12" eb="14">
      <t>ジム</t>
    </rPh>
    <rPh sb="14" eb="15">
      <t>ブ</t>
    </rPh>
    <rPh sb="15" eb="18">
      <t>ソウムカ</t>
    </rPh>
    <phoneticPr fontId="1"/>
  </si>
  <si>
    <t>（提出用）</t>
    <rPh sb="1" eb="4">
      <t>テイシュツヨウ</t>
    </rPh>
    <phoneticPr fontId="1"/>
  </si>
  <si>
    <t>受付者　名寄市立総合病院事務部総務課</t>
    <rPh sb="0" eb="2">
      <t>ウケツケ</t>
    </rPh>
    <rPh sb="2" eb="3">
      <t>シャ</t>
    </rPh>
    <rPh sb="4" eb="6">
      <t>ナヨロ</t>
    </rPh>
    <rPh sb="6" eb="8">
      <t>シリツ</t>
    </rPh>
    <rPh sb="8" eb="10">
      <t>ソウゴウ</t>
    </rPh>
    <rPh sb="10" eb="12">
      <t>ビョウイン</t>
    </rPh>
    <rPh sb="12" eb="14">
      <t>ジム</t>
    </rPh>
    <rPh sb="14" eb="15">
      <t>ブ</t>
    </rPh>
    <rPh sb="15" eb="18">
      <t>ソウムカ</t>
    </rPh>
    <phoneticPr fontId="1"/>
  </si>
  <si>
    <t>の賠償又は補償を求めません。ただし、貴院に損害が生じたときは、その損害を賠償します。</t>
    <rPh sb="18" eb="19">
      <t>キ</t>
    </rPh>
    <rPh sb="19" eb="20">
      <t>イン</t>
    </rPh>
    <rPh sb="21" eb="23">
      <t>ソンガイ</t>
    </rPh>
    <rPh sb="24" eb="25">
      <t>ショウ</t>
    </rPh>
    <rPh sb="33" eb="35">
      <t>ソンガイ</t>
    </rPh>
    <rPh sb="36" eb="38">
      <t>バイショウ</t>
    </rPh>
    <phoneticPr fontId="1"/>
  </si>
  <si>
    <t>また、照会で確認された情報は、今後、私が貴院と行う他の契約等における身分確認に利用することに</t>
    <rPh sb="20" eb="22">
      <t>キイン</t>
    </rPh>
    <phoneticPr fontId="1"/>
  </si>
  <si>
    <t>同意します。</t>
    <phoneticPr fontId="1"/>
  </si>
  <si>
    <t>有　資　格　者　名　簿</t>
    <rPh sb="0" eb="1">
      <t>ユウ</t>
    </rPh>
    <rPh sb="2" eb="3">
      <t>シ</t>
    </rPh>
    <rPh sb="4" eb="5">
      <t>カク</t>
    </rPh>
    <rPh sb="6" eb="7">
      <t>シャ</t>
    </rPh>
    <rPh sb="8" eb="9">
      <t>メイ</t>
    </rPh>
    <rPh sb="10" eb="11">
      <t>ボ</t>
    </rPh>
    <phoneticPr fontId="1"/>
  </si>
  <si>
    <t>電力供給業務</t>
    <rPh sb="0" eb="2">
      <t>デンリョク</t>
    </rPh>
    <rPh sb="2" eb="4">
      <t>キョウキュウ</t>
    </rPh>
    <rPh sb="4" eb="6">
      <t>ギョウム</t>
    </rPh>
    <phoneticPr fontId="1"/>
  </si>
  <si>
    <t>１３</t>
    <phoneticPr fontId="1"/>
  </si>
  <si>
    <t xml:space="preserve">  なお、貴院が必要な場合には、北海道警察旭川方面名寄警察署に照会することについて承諾します。</t>
    <rPh sb="5" eb="6">
      <t>キ</t>
    </rPh>
    <rPh sb="6" eb="7">
      <t>イン</t>
    </rPh>
    <rPh sb="16" eb="19">
      <t>ホッカイドウ</t>
    </rPh>
    <rPh sb="19" eb="21">
      <t>ケイサツ</t>
    </rPh>
    <rPh sb="21" eb="23">
      <t>アサヒカワ</t>
    </rPh>
    <rPh sb="23" eb="25">
      <t>ホウメン</t>
    </rPh>
    <rPh sb="25" eb="27">
      <t>ナヨロ</t>
    </rPh>
    <rPh sb="27" eb="29">
      <t>ケイサツ</t>
    </rPh>
    <rPh sb="29" eb="30">
      <t>ショ</t>
    </rPh>
    <phoneticPr fontId="1"/>
  </si>
  <si>
    <t>必要書類</t>
    <rPh sb="0" eb="2">
      <t>ヒツヨウ</t>
    </rPh>
    <rPh sb="2" eb="4">
      <t>ショルイ</t>
    </rPh>
    <phoneticPr fontId="1"/>
  </si>
  <si>
    <t>業務選択
（○を記入）</t>
    <rPh sb="0" eb="2">
      <t>ギョウム</t>
    </rPh>
    <rPh sb="2" eb="4">
      <t>センタク</t>
    </rPh>
    <rPh sb="8" eb="10">
      <t>キニュウ</t>
    </rPh>
    <phoneticPr fontId="1"/>
  </si>
  <si>
    <t>入力事項</t>
    <rPh sb="0" eb="2">
      <t>ニュウリョク</t>
    </rPh>
    <rPh sb="2" eb="4">
      <t>ジコウ</t>
    </rPh>
    <phoneticPr fontId="1"/>
  </si>
  <si>
    <t>申請年月日</t>
    <rPh sb="0" eb="2">
      <t>シンセイ</t>
    </rPh>
    <rPh sb="2" eb="5">
      <t>ネンガッピ</t>
    </rPh>
    <phoneticPr fontId="1"/>
  </si>
  <si>
    <t>郵便番号</t>
    <phoneticPr fontId="1"/>
  </si>
  <si>
    <t>所在地</t>
    <phoneticPr fontId="1"/>
  </si>
  <si>
    <t>電話番号</t>
    <phoneticPr fontId="1"/>
  </si>
  <si>
    <t>ＦＡＸ番号</t>
    <phoneticPr fontId="1"/>
  </si>
  <si>
    <t>委託業務等競争入札参加資格申請書</t>
    <phoneticPr fontId="1"/>
  </si>
  <si>
    <t>○</t>
    <phoneticPr fontId="1"/>
  </si>
  <si>
    <t>委託業務等競争入札参加資格申請付票及び受理票</t>
    <phoneticPr fontId="1"/>
  </si>
  <si>
    <t>○</t>
    <phoneticPr fontId="1"/>
  </si>
  <si>
    <t>○</t>
    <phoneticPr fontId="1"/>
  </si>
  <si>
    <t>※申請条件を必ずご確認のうえ申請書類の提出してください。</t>
    <phoneticPr fontId="1"/>
  </si>
  <si>
    <t>※ふりがな</t>
    <phoneticPr fontId="1"/>
  </si>
  <si>
    <t>※郵便番号</t>
    <phoneticPr fontId="1"/>
  </si>
  <si>
    <t>※所在地</t>
    <phoneticPr fontId="1"/>
  </si>
  <si>
    <t>※電話番号</t>
    <phoneticPr fontId="1"/>
  </si>
  <si>
    <t>※ＦＡＸ番号</t>
    <phoneticPr fontId="1"/>
  </si>
  <si>
    <t>個人開業年月日</t>
    <rPh sb="0" eb="2">
      <t>コジン</t>
    </rPh>
    <rPh sb="2" eb="4">
      <t>カイギョウ</t>
    </rPh>
    <rPh sb="4" eb="7">
      <t>ネンガッピ</t>
    </rPh>
    <phoneticPr fontId="1"/>
  </si>
  <si>
    <t>法人設立登記年月日</t>
    <rPh sb="0" eb="2">
      <t>ホウジン</t>
    </rPh>
    <rPh sb="2" eb="4">
      <t>セツリツ</t>
    </rPh>
    <rPh sb="4" eb="6">
      <t>トウキ</t>
    </rPh>
    <rPh sb="6" eb="9">
      <t>ネンガッピ</t>
    </rPh>
    <phoneticPr fontId="1"/>
  </si>
  <si>
    <t>資本金（万円）</t>
    <phoneticPr fontId="1"/>
  </si>
  <si>
    <t>直近１年間の
売上高（千円）</t>
    <rPh sb="0" eb="2">
      <t>チョッキン</t>
    </rPh>
    <rPh sb="3" eb="5">
      <t>ネンカン</t>
    </rPh>
    <rPh sb="11" eb="13">
      <t>センエン</t>
    </rPh>
    <phoneticPr fontId="1"/>
  </si>
  <si>
    <t>直近１年間の
当期利益（千円）</t>
    <rPh sb="0" eb="2">
      <t>チョッキン</t>
    </rPh>
    <rPh sb="3" eb="5">
      <t>ネンカン</t>
    </rPh>
    <rPh sb="12" eb="14">
      <t>センエン</t>
    </rPh>
    <phoneticPr fontId="1"/>
  </si>
  <si>
    <t>代表者生年月日</t>
    <rPh sb="0" eb="3">
      <t>ダイヒョウシャ</t>
    </rPh>
    <rPh sb="3" eb="5">
      <t>セイネン</t>
    </rPh>
    <rPh sb="5" eb="7">
      <t>ガッピ</t>
    </rPh>
    <phoneticPr fontId="1"/>
  </si>
  <si>
    <t>備考</t>
    <phoneticPr fontId="1"/>
  </si>
  <si>
    <t>従業員数（代表含む）</t>
    <rPh sb="0" eb="3">
      <t>ジュウギョウイン</t>
    </rPh>
    <rPh sb="3" eb="4">
      <t>スウ</t>
    </rPh>
    <rPh sb="5" eb="7">
      <t>ダイヒョウ</t>
    </rPh>
    <rPh sb="7" eb="8">
      <t>フク</t>
    </rPh>
    <phoneticPr fontId="1"/>
  </si>
  <si>
    <t>委任する支店の人数</t>
    <rPh sb="0" eb="2">
      <t>イニン</t>
    </rPh>
    <rPh sb="4" eb="6">
      <t>シテン</t>
    </rPh>
    <rPh sb="7" eb="9">
      <t>ニンズウ</t>
    </rPh>
    <phoneticPr fontId="1"/>
  </si>
  <si>
    <t>課・非課税業者の別</t>
    <rPh sb="0" eb="1">
      <t>カ</t>
    </rPh>
    <rPh sb="2" eb="3">
      <t>ヒ</t>
    </rPh>
    <rPh sb="3" eb="5">
      <t>カゼイ</t>
    </rPh>
    <rPh sb="5" eb="7">
      <t>ギョウシャ</t>
    </rPh>
    <rPh sb="8" eb="9">
      <t>ベツ</t>
    </rPh>
    <phoneticPr fontId="1"/>
  </si>
  <si>
    <t>営業に必要な許認可
の有無</t>
    <rPh sb="0" eb="2">
      <t>エイギョウ</t>
    </rPh>
    <rPh sb="3" eb="5">
      <t>ヒツヨウ</t>
    </rPh>
    <rPh sb="6" eb="9">
      <t>キョニンカ</t>
    </rPh>
    <rPh sb="11" eb="13">
      <t>ウム</t>
    </rPh>
    <phoneticPr fontId="1"/>
  </si>
  <si>
    <t>個人資格が必要な
許認可の有無</t>
    <rPh sb="0" eb="2">
      <t>コジン</t>
    </rPh>
    <rPh sb="2" eb="4">
      <t>シカク</t>
    </rPh>
    <rPh sb="5" eb="7">
      <t>ヒツヨウ</t>
    </rPh>
    <rPh sb="9" eb="12">
      <t>キョニンカ</t>
    </rPh>
    <rPh sb="13" eb="15">
      <t>ウム</t>
    </rPh>
    <phoneticPr fontId="1"/>
  </si>
  <si>
    <t>誓約書（暴力団排除に関する）</t>
    <phoneticPr fontId="1"/>
  </si>
  <si>
    <t>業務経歴書</t>
    <phoneticPr fontId="1"/>
  </si>
  <si>
    <t>有資格者名簿</t>
    <phoneticPr fontId="1"/>
  </si>
  <si>
    <t>協同組合等の概要</t>
    <phoneticPr fontId="1"/>
  </si>
  <si>
    <t>社会保険等加入報告書</t>
    <phoneticPr fontId="1"/>
  </si>
  <si>
    <t>登記事項証明書</t>
    <phoneticPr fontId="1"/>
  </si>
  <si>
    <t>身分証明書</t>
    <phoneticPr fontId="1"/>
  </si>
  <si>
    <t>国税納税証明書</t>
    <phoneticPr fontId="1"/>
  </si>
  <si>
    <t>許認可証</t>
    <phoneticPr fontId="1"/>
  </si>
  <si>
    <t>申告書写し</t>
    <phoneticPr fontId="1"/>
  </si>
  <si>
    <t>環境配慮電力入札環境評価項目報告書</t>
    <phoneticPr fontId="1"/>
  </si>
  <si>
    <t>過去業務履歴の有無</t>
    <rPh sb="0" eb="2">
      <t>カコ</t>
    </rPh>
    <rPh sb="2" eb="4">
      <t>ギョウム</t>
    </rPh>
    <rPh sb="4" eb="6">
      <t>リレキ</t>
    </rPh>
    <rPh sb="7" eb="9">
      <t>ウム</t>
    </rPh>
    <phoneticPr fontId="1"/>
  </si>
  <si>
    <t>「有」の場合は業務履歴書に1業務ごと1枚に記入</t>
    <rPh sb="1" eb="2">
      <t>アリ</t>
    </rPh>
    <rPh sb="4" eb="6">
      <t>バアイ</t>
    </rPh>
    <rPh sb="7" eb="9">
      <t>ギョウム</t>
    </rPh>
    <rPh sb="9" eb="12">
      <t>リレキショ</t>
    </rPh>
    <rPh sb="14" eb="16">
      <t>ギョウム</t>
    </rPh>
    <rPh sb="19" eb="20">
      <t>マイ</t>
    </rPh>
    <rPh sb="21" eb="23">
      <t>キニュウ</t>
    </rPh>
    <phoneticPr fontId="1"/>
  </si>
  <si>
    <t>様式番号</t>
    <rPh sb="0" eb="2">
      <t>ヨウシキ</t>
    </rPh>
    <rPh sb="2" eb="4">
      <t>バンゴウ</t>
    </rPh>
    <phoneticPr fontId="1"/>
  </si>
  <si>
    <t>別記２２号様式</t>
    <phoneticPr fontId="1"/>
  </si>
  <si>
    <t>別記２４号様式</t>
    <phoneticPr fontId="1"/>
  </si>
  <si>
    <t>別記２５号様式</t>
    <phoneticPr fontId="1"/>
  </si>
  <si>
    <t>共通様式</t>
    <phoneticPr fontId="1"/>
  </si>
  <si>
    <t>個人事業開廃業等届書&lt;控&gt;</t>
    <phoneticPr fontId="1"/>
  </si>
  <si>
    <t>要押印</t>
    <rPh sb="0" eb="1">
      <t>ヨウ</t>
    </rPh>
    <phoneticPr fontId="1"/>
  </si>
  <si>
    <t>前年度申請書類写し</t>
    <rPh sb="0" eb="3">
      <t>ゼンネンド</t>
    </rPh>
    <rPh sb="3" eb="5">
      <t>シンセイ</t>
    </rPh>
    <rPh sb="5" eb="7">
      <t>ショルイ</t>
    </rPh>
    <rPh sb="7" eb="8">
      <t>ウツ</t>
    </rPh>
    <phoneticPr fontId="1"/>
  </si>
  <si>
    <t>委任状</t>
    <rPh sb="0" eb="3">
      <t>イニンジョウ</t>
    </rPh>
    <phoneticPr fontId="1"/>
  </si>
  <si>
    <t>決算書</t>
    <rPh sb="0" eb="3">
      <t>ケッサンショ</t>
    </rPh>
    <phoneticPr fontId="1"/>
  </si>
  <si>
    <t>別記２６号様式</t>
    <phoneticPr fontId="1"/>
  </si>
  <si>
    <t>任意様式</t>
    <rPh sb="0" eb="2">
      <t>ニンイ</t>
    </rPh>
    <rPh sb="2" eb="4">
      <t>ヨウシキ</t>
    </rPh>
    <phoneticPr fontId="1"/>
  </si>
  <si>
    <t>別記様式第１号</t>
    <phoneticPr fontId="1"/>
  </si>
  <si>
    <t>○</t>
    <phoneticPr fontId="1"/>
  </si>
  <si>
    <t>業務形態</t>
    <rPh sb="0" eb="2">
      <t>ギョウム</t>
    </rPh>
    <rPh sb="2" eb="4">
      <t>ケイタイ</t>
    </rPh>
    <phoneticPr fontId="1"/>
  </si>
  <si>
    <t>ふりがな</t>
    <phoneticPr fontId="1"/>
  </si>
  <si>
    <t>協同組合の場合は「協同組合等の概要」に必要事項を記載</t>
    <rPh sb="0" eb="2">
      <t>キョウドウ</t>
    </rPh>
    <rPh sb="2" eb="4">
      <t>クミアイ</t>
    </rPh>
    <rPh sb="5" eb="7">
      <t>バアイ</t>
    </rPh>
    <rPh sb="9" eb="11">
      <t>キョウドウ</t>
    </rPh>
    <rPh sb="11" eb="13">
      <t>クミアイ</t>
    </rPh>
    <rPh sb="13" eb="14">
      <t>トウ</t>
    </rPh>
    <rPh sb="15" eb="17">
      <t>ガイヨウ</t>
    </rPh>
    <rPh sb="19" eb="21">
      <t>ヒツヨウ</t>
    </rPh>
    <rPh sb="21" eb="23">
      <t>ジコウ</t>
    </rPh>
    <rPh sb="24" eb="26">
      <t>キサイ</t>
    </rPh>
    <phoneticPr fontId="1"/>
  </si>
  <si>
    <t>「有」の場合は「委託業務等競争入札参加資格申請付票及び受理票」に必要事項を記入</t>
    <phoneticPr fontId="1"/>
  </si>
  <si>
    <t>「有」の場合は「有資格者名簿」に必要事項を記入</t>
    <rPh sb="1" eb="2">
      <t>アリ</t>
    </rPh>
    <rPh sb="4" eb="6">
      <t>バアイ</t>
    </rPh>
    <rPh sb="8" eb="12">
      <t>ユウシカクシャ</t>
    </rPh>
    <rPh sb="12" eb="14">
      <t>メイボ</t>
    </rPh>
    <rPh sb="16" eb="18">
      <t>ヒツヨウ</t>
    </rPh>
    <rPh sb="18" eb="20">
      <t>ジコウ</t>
    </rPh>
    <rPh sb="21" eb="23">
      <t>キニュウ</t>
    </rPh>
    <phoneticPr fontId="1"/>
  </si>
  <si>
    <t>商号又は名称のふりがなを記載</t>
    <rPh sb="12" eb="14">
      <t>キサイ</t>
    </rPh>
    <phoneticPr fontId="1"/>
  </si>
  <si>
    <t>商号又は名称のふりがなを記載</t>
    <phoneticPr fontId="1"/>
  </si>
  <si>
    <t>※受任者を設ける場合は米印すべてに必要事項記載して下さい</t>
    <rPh sb="5" eb="6">
      <t>モウ</t>
    </rPh>
    <rPh sb="8" eb="10">
      <t>バアイ</t>
    </rPh>
    <rPh sb="11" eb="13">
      <t>コメジルシ</t>
    </rPh>
    <rPh sb="17" eb="19">
      <t>ヒツヨウ</t>
    </rPh>
    <rPh sb="19" eb="21">
      <t>ジコウ</t>
    </rPh>
    <rPh sb="21" eb="23">
      <t>キサイ</t>
    </rPh>
    <rPh sb="25" eb="26">
      <t>クダ</t>
    </rPh>
    <phoneticPr fontId="1"/>
  </si>
  <si>
    <t>法務局による交付</t>
    <phoneticPr fontId="1"/>
  </si>
  <si>
    <t>税務署による交付</t>
    <phoneticPr fontId="1"/>
  </si>
  <si>
    <t>本籍を有する市町村</t>
    <phoneticPr fontId="1"/>
  </si>
  <si>
    <t>所在市町村による交付</t>
    <phoneticPr fontId="1"/>
  </si>
  <si>
    <t>許可所轄による交付</t>
    <phoneticPr fontId="1"/>
  </si>
  <si>
    <t>前年度申請書類写し</t>
    <phoneticPr fontId="1"/>
  </si>
  <si>
    <t>※受任者氏名</t>
    <rPh sb="1" eb="3">
      <t>ジュニン</t>
    </rPh>
    <rPh sb="3" eb="4">
      <t>シャ</t>
    </rPh>
    <phoneticPr fontId="1"/>
  </si>
  <si>
    <t>※受任者職名</t>
    <rPh sb="1" eb="3">
      <t>ジュニン</t>
    </rPh>
    <rPh sb="3" eb="4">
      <t>シャ</t>
    </rPh>
    <phoneticPr fontId="1"/>
  </si>
  <si>
    <t>代表者職名</t>
    <rPh sb="0" eb="3">
      <t>ダイヒョウシャ</t>
    </rPh>
    <rPh sb="3" eb="5">
      <t>ショクメイ</t>
    </rPh>
    <phoneticPr fontId="1"/>
  </si>
  <si>
    <t>代表者氏名</t>
    <rPh sb="0" eb="2">
      <t>ダイヒョウ</t>
    </rPh>
    <rPh sb="2" eb="3">
      <t>シャ</t>
    </rPh>
    <rPh sb="3" eb="5">
      <t>シメイ</t>
    </rPh>
    <phoneticPr fontId="1"/>
  </si>
  <si>
    <t>名称のふりがなを記載</t>
    <phoneticPr fontId="1"/>
  </si>
  <si>
    <t>※名称</t>
    <rPh sb="1" eb="3">
      <t>メイショウ</t>
    </rPh>
    <phoneticPr fontId="1"/>
  </si>
  <si>
    <t>人</t>
    <phoneticPr fontId="1"/>
  </si>
  <si>
    <t>建物等管理業務</t>
    <phoneticPr fontId="1"/>
  </si>
  <si>
    <t>０１</t>
    <phoneticPr fontId="1"/>
  </si>
  <si>
    <t>０１</t>
    <phoneticPr fontId="1"/>
  </si>
  <si>
    <t>０１</t>
    <phoneticPr fontId="1"/>
  </si>
  <si>
    <t>０１</t>
    <phoneticPr fontId="1"/>
  </si>
  <si>
    <t>設備点検・保守点検業務</t>
    <phoneticPr fontId="1"/>
  </si>
  <si>
    <t>０２</t>
    <phoneticPr fontId="1"/>
  </si>
  <si>
    <t>除排雪業務</t>
    <phoneticPr fontId="1"/>
  </si>
  <si>
    <t>０４</t>
    <phoneticPr fontId="1"/>
  </si>
  <si>
    <t>運送業務</t>
    <phoneticPr fontId="1"/>
  </si>
  <si>
    <t>０５</t>
    <phoneticPr fontId="1"/>
  </si>
  <si>
    <t>０５</t>
    <phoneticPr fontId="1"/>
  </si>
  <si>
    <t>廃棄物運搬</t>
    <phoneticPr fontId="1"/>
  </si>
  <si>
    <t>０６</t>
    <phoneticPr fontId="1"/>
  </si>
  <si>
    <t>０６</t>
    <phoneticPr fontId="1"/>
  </si>
  <si>
    <t>廃棄物運搬</t>
    <phoneticPr fontId="1"/>
  </si>
  <si>
    <t>０６</t>
    <phoneticPr fontId="1"/>
  </si>
  <si>
    <t>検査・点検業務</t>
    <phoneticPr fontId="1"/>
  </si>
  <si>
    <t>検査・点検業務</t>
    <phoneticPr fontId="1"/>
  </si>
  <si>
    <t>検査・点検業務</t>
    <phoneticPr fontId="1"/>
  </si>
  <si>
    <t>０７</t>
    <phoneticPr fontId="1"/>
  </si>
  <si>
    <t>０７</t>
    <phoneticPr fontId="1"/>
  </si>
  <si>
    <r>
      <t>調査業務</t>
    </r>
    <r>
      <rPr>
        <sz val="8"/>
        <color theme="1"/>
        <rFont val="ＭＳ Ｐゴシック"/>
        <family val="3"/>
        <charset val="128"/>
      </rPr>
      <t>（工事に付帯するものを除く）</t>
    </r>
    <rPh sb="0" eb="2">
      <t>チョウサ</t>
    </rPh>
    <rPh sb="2" eb="4">
      <t>ギョウム</t>
    </rPh>
    <rPh sb="5" eb="7">
      <t>コウジ</t>
    </rPh>
    <rPh sb="8" eb="10">
      <t>フタイ</t>
    </rPh>
    <rPh sb="15" eb="16">
      <t>ノゾ</t>
    </rPh>
    <phoneticPr fontId="1"/>
  </si>
  <si>
    <t>０８</t>
    <phoneticPr fontId="1"/>
  </si>
  <si>
    <t>防虫又は消毒業務</t>
    <phoneticPr fontId="1"/>
  </si>
  <si>
    <t>０９</t>
    <phoneticPr fontId="1"/>
  </si>
  <si>
    <t>広告又は催物請負業務</t>
    <phoneticPr fontId="1"/>
  </si>
  <si>
    <t>広告又は催物請負業務</t>
    <phoneticPr fontId="1"/>
  </si>
  <si>
    <t>１０</t>
    <phoneticPr fontId="1"/>
  </si>
  <si>
    <t>'１０</t>
  </si>
  <si>
    <r>
      <t>調査業務</t>
    </r>
    <r>
      <rPr>
        <sz val="8"/>
        <color theme="0"/>
        <rFont val="ＭＳ Ｐゴシック"/>
        <family val="3"/>
        <charset val="128"/>
      </rPr>
      <t>（工事に付帯するものを除く）</t>
    </r>
    <rPh sb="0" eb="2">
      <t>チョウサ</t>
    </rPh>
    <rPh sb="2" eb="4">
      <t>ギョウム</t>
    </rPh>
    <rPh sb="5" eb="7">
      <t>コウジ</t>
    </rPh>
    <rPh sb="8" eb="10">
      <t>フタイ</t>
    </rPh>
    <rPh sb="15" eb="16">
      <t>ノゾ</t>
    </rPh>
    <phoneticPr fontId="1"/>
  </si>
  <si>
    <t>情報処理業務</t>
    <phoneticPr fontId="1"/>
  </si>
  <si>
    <t>情報処理業務</t>
    <phoneticPr fontId="1"/>
  </si>
  <si>
    <t>１１</t>
    <phoneticPr fontId="1"/>
  </si>
  <si>
    <t>１１</t>
    <phoneticPr fontId="1"/>
  </si>
  <si>
    <t>デザイン等製作業務（個人除く）</t>
    <phoneticPr fontId="1"/>
  </si>
  <si>
    <t>１２</t>
    <phoneticPr fontId="1"/>
  </si>
  <si>
    <r>
      <t>希望業務種目</t>
    </r>
    <r>
      <rPr>
        <sz val="11"/>
        <color rgb="FFFF0000"/>
        <rFont val="ＭＳ Ｐゴシック"/>
        <family val="3"/>
        <charset val="128"/>
      </rPr>
      <t>（※業務内容の明細を委託業務等競争入札参加資格申請付票に記載して下さい）</t>
    </r>
    <rPh sb="0" eb="2">
      <t>キボウ</t>
    </rPh>
    <rPh sb="2" eb="4">
      <t>ギョウム</t>
    </rPh>
    <rPh sb="4" eb="6">
      <t>シュモク</t>
    </rPh>
    <rPh sb="8" eb="10">
      <t>ギョウム</t>
    </rPh>
    <rPh sb="10" eb="12">
      <t>ナイヨウ</t>
    </rPh>
    <rPh sb="13" eb="15">
      <t>メイサイ</t>
    </rPh>
    <rPh sb="34" eb="36">
      <t>キサイ</t>
    </rPh>
    <rPh sb="38" eb="39">
      <t>クダ</t>
    </rPh>
    <phoneticPr fontId="1"/>
  </si>
  <si>
    <t>非課税業者</t>
    <phoneticPr fontId="1"/>
  </si>
  <si>
    <t>課税業者</t>
    <phoneticPr fontId="1"/>
  </si>
  <si>
    <t>自</t>
    <rPh sb="0" eb="1">
      <t>ジ</t>
    </rPh>
    <phoneticPr fontId="1"/>
  </si>
  <si>
    <t>至</t>
    <rPh sb="0" eb="1">
      <t>イタ</t>
    </rPh>
    <phoneticPr fontId="1"/>
  </si>
  <si>
    <t>ふりがな</t>
    <phoneticPr fontId="1"/>
  </si>
  <si>
    <t>（種別</t>
    <phoneticPr fontId="1"/>
  </si>
  <si>
    <t>)</t>
    <phoneticPr fontId="1"/>
  </si>
  <si>
    <t>別記様式第１号（第４条関係）</t>
    <phoneticPr fontId="1"/>
  </si>
  <si>
    <t>㊞</t>
    <phoneticPr fontId="1"/>
  </si>
  <si>
    <t>価項目評価基準（別表）により算定した点数等を記載し提出します。</t>
    <phoneticPr fontId="1"/>
  </si>
  <si>
    <t>なお、この報告書及び添付書類の全ての記載事項は事実と相違ないことを誓約します。</t>
    <phoneticPr fontId="1"/>
  </si>
  <si>
    <t>　名寄市病院事業が行う電力調達契約の入札に参加したいので、名寄市病院事業電力入札環境評</t>
    <phoneticPr fontId="1"/>
  </si>
  <si>
    <t>環境評価基本項目</t>
    <phoneticPr fontId="1"/>
  </si>
  <si>
    <t>自社の基準値等</t>
    <phoneticPr fontId="1"/>
  </si>
  <si>
    <t>点数</t>
    <phoneticPr fontId="1"/>
  </si>
  <si>
    <t>確認資料</t>
    <phoneticPr fontId="1"/>
  </si>
  <si>
    <t>未利用エネルギーの活用状況  [%]</t>
    <phoneticPr fontId="1"/>
  </si>
  <si>
    <t>再生可能エネルギーの導入状況</t>
    <phoneticPr fontId="1"/>
  </si>
  <si>
    <t>１kWh 当たりの二酸化炭素排出係数
[kg-co2/kWh]</t>
    <phoneticPr fontId="1"/>
  </si>
  <si>
    <t>算出根拠書類</t>
    <phoneticPr fontId="1"/>
  </si>
  <si>
    <t>算出根拠書類</t>
    <phoneticPr fontId="1"/>
  </si>
  <si>
    <t>(1) 基本項目</t>
    <phoneticPr fontId="1"/>
  </si>
  <si>
    <t>(2) 加点項目（基本項目の合計点数が75点以上の場合は省略可とする。）</t>
    <phoneticPr fontId="1"/>
  </si>
  <si>
    <t>譲渡予定料等</t>
    <rPh sb="0" eb="2">
      <t>ジョウト</t>
    </rPh>
    <rPh sb="2" eb="4">
      <t>ヨテイ</t>
    </rPh>
    <rPh sb="4" eb="5">
      <t>リョウ</t>
    </rPh>
    <rPh sb="5" eb="6">
      <t>トウ</t>
    </rPh>
    <phoneticPr fontId="1"/>
  </si>
  <si>
    <t>グリーン電力証書の名寄市立総合病院への
譲渡予定量 [%]</t>
    <phoneticPr fontId="1"/>
  </si>
  <si>
    <t>証書の写し等</t>
    <phoneticPr fontId="1"/>
  </si>
  <si>
    <t>環境評価加点項目</t>
    <phoneticPr fontId="1"/>
  </si>
  <si>
    <t>取組みの有無</t>
    <phoneticPr fontId="1"/>
  </si>
  <si>
    <t>需要家への省エネルギー・節電に関する情報
提供の取組み</t>
    <phoneticPr fontId="1"/>
  </si>
  <si>
    <t>合計　(1) + (2)</t>
    <phoneticPr fontId="1"/>
  </si>
  <si>
    <t>　１項に基づく勧告の有無</t>
    <phoneticPr fontId="1"/>
  </si>
  <si>
    <t>有・無</t>
    <phoneticPr fontId="1"/>
  </si>
  <si>
    <t>備考</t>
    <phoneticPr fontId="1"/>
  </si>
  <si>
    <t>　１　１の「自社の基準値」「譲渡予定量」及び「点数」には別表により算出した値を記載するこ</t>
    <phoneticPr fontId="1"/>
  </si>
  <si>
    <t>　　と。</t>
    <phoneticPr fontId="1"/>
  </si>
  <si>
    <t>　２　１の条件を満たすことを示す書類を添付すること。</t>
    <phoneticPr fontId="1"/>
  </si>
  <si>
    <t>担当部署</t>
    <phoneticPr fontId="1"/>
  </si>
  <si>
    <t>担当者名</t>
    <phoneticPr fontId="1"/>
  </si>
  <si>
    <t>電話番号</t>
    <phoneticPr fontId="1"/>
  </si>
  <si>
    <t>FAX 番号</t>
    <phoneticPr fontId="1"/>
  </si>
  <si>
    <t>E-Mail</t>
    <phoneticPr fontId="1"/>
  </si>
  <si>
    <t>名寄市病院事業環境配慮電力入札環境評価項目報告書</t>
    <phoneticPr fontId="1"/>
  </si>
  <si>
    <t>○</t>
    <phoneticPr fontId="1"/>
  </si>
  <si>
    <t>市税納税証明書</t>
    <phoneticPr fontId="1"/>
  </si>
  <si>
    <t>別記３１号様式</t>
    <phoneticPr fontId="1"/>
  </si>
  <si>
    <t>別記３０号様式</t>
    <phoneticPr fontId="1"/>
  </si>
  <si>
    <t>０１</t>
    <phoneticPr fontId="1"/>
  </si>
  <si>
    <t>１３</t>
  </si>
  <si>
    <t>１３</t>
    <phoneticPr fontId="1"/>
  </si>
  <si>
    <t>コンサルティング業務</t>
    <rPh sb="8" eb="10">
      <t>ギョウム</t>
    </rPh>
    <phoneticPr fontId="1"/>
  </si>
  <si>
    <t>給食業務</t>
    <rPh sb="0" eb="2">
      <t>キュウショク</t>
    </rPh>
    <rPh sb="2" eb="4">
      <t>ギョウム</t>
    </rPh>
    <phoneticPr fontId="1"/>
  </si>
  <si>
    <t>SPD業務</t>
    <rPh sb="3" eb="5">
      <t>ギョウム</t>
    </rPh>
    <phoneticPr fontId="1"/>
  </si>
  <si>
    <t>滅菌業務</t>
    <rPh sb="0" eb="2">
      <t>メッキン</t>
    </rPh>
    <rPh sb="2" eb="4">
      <t>ギョウム</t>
    </rPh>
    <phoneticPr fontId="1"/>
  </si>
  <si>
    <t>洗濯業務</t>
    <rPh sb="0" eb="2">
      <t>センタク</t>
    </rPh>
    <rPh sb="2" eb="4">
      <t>ギョウム</t>
    </rPh>
    <phoneticPr fontId="1"/>
  </si>
  <si>
    <t>　名寄市病院事業管理者　和泉　裕一　様</t>
    <rPh sb="1" eb="3">
      <t>ナヨロ</t>
    </rPh>
    <rPh sb="3" eb="4">
      <t>シ</t>
    </rPh>
    <rPh sb="4" eb="6">
      <t>ビョウイン</t>
    </rPh>
    <rPh sb="6" eb="8">
      <t>ジギョウ</t>
    </rPh>
    <rPh sb="8" eb="11">
      <t>カンリシャ</t>
    </rPh>
    <rPh sb="12" eb="14">
      <t>イズミ</t>
    </rPh>
    <rPh sb="15" eb="17">
      <t>ユウイチ</t>
    </rPh>
    <rPh sb="18" eb="19">
      <t>サマ</t>
    </rPh>
    <phoneticPr fontId="1"/>
  </si>
  <si>
    <t>消費税及び地方消費税に関する届出</t>
    <rPh sb="0" eb="3">
      <t>ショウヒゼイ</t>
    </rPh>
    <rPh sb="3" eb="4">
      <t>オヨ</t>
    </rPh>
    <rPh sb="5" eb="7">
      <t>チホウ</t>
    </rPh>
    <rPh sb="7" eb="9">
      <t>ショウヒ</t>
    </rPh>
    <phoneticPr fontId="1"/>
  </si>
  <si>
    <t>名寄市病院事業管理者　和泉　裕一　様</t>
    <rPh sb="0" eb="3">
      <t>ナヨロシ</t>
    </rPh>
    <rPh sb="3" eb="5">
      <t>ビョウイン</t>
    </rPh>
    <rPh sb="5" eb="7">
      <t>ジギョウ</t>
    </rPh>
    <rPh sb="7" eb="10">
      <t>カンリシャ</t>
    </rPh>
    <rPh sb="11" eb="13">
      <t>イズミ</t>
    </rPh>
    <rPh sb="14" eb="16">
      <t>ユウイチ</t>
    </rPh>
    <rPh sb="17" eb="18">
      <t>サマ</t>
    </rPh>
    <phoneticPr fontId="1"/>
  </si>
  <si>
    <t>名寄市病院事業管理者　和泉　裕一　様</t>
    <rPh sb="0" eb="3">
      <t>ナヨロシ</t>
    </rPh>
    <rPh sb="3" eb="5">
      <t>ビョウイン</t>
    </rPh>
    <rPh sb="5" eb="7">
      <t>ジギョウ</t>
    </rPh>
    <rPh sb="7" eb="9">
      <t>カンリ</t>
    </rPh>
    <rPh sb="9" eb="10">
      <t>シャ</t>
    </rPh>
    <rPh sb="11" eb="13">
      <t>イズミ</t>
    </rPh>
    <rPh sb="14" eb="16">
      <t>ユウイチ</t>
    </rPh>
    <rPh sb="17" eb="18">
      <t>サマ</t>
    </rPh>
    <phoneticPr fontId="1"/>
  </si>
  <si>
    <t>名寄市病院事業管理者　和　泉　裕　一　様</t>
    <rPh sb="0" eb="2">
      <t>ナヨロ</t>
    </rPh>
    <rPh sb="2" eb="3">
      <t>シ</t>
    </rPh>
    <rPh sb="3" eb="5">
      <t>ビョウイン</t>
    </rPh>
    <rPh sb="5" eb="7">
      <t>ジギョウ</t>
    </rPh>
    <rPh sb="7" eb="10">
      <t>カンリシャ</t>
    </rPh>
    <rPh sb="11" eb="12">
      <t>カズ</t>
    </rPh>
    <rPh sb="13" eb="14">
      <t>イズミ</t>
    </rPh>
    <rPh sb="15" eb="16">
      <t>ユウ</t>
    </rPh>
    <rPh sb="17" eb="18">
      <t>イチ</t>
    </rPh>
    <rPh sb="19" eb="20">
      <t>サマ</t>
    </rPh>
    <phoneticPr fontId="1"/>
  </si>
  <si>
    <t>名寄市病院事業管理者　和泉　裕一　様</t>
    <rPh sb="0" eb="3">
      <t>ナヨロシ</t>
    </rPh>
    <rPh sb="3" eb="5">
      <t>ビョウイン</t>
    </rPh>
    <rPh sb="5" eb="7">
      <t>ジギョウ</t>
    </rPh>
    <rPh sb="7" eb="9">
      <t>カンリ</t>
    </rPh>
    <rPh sb="9" eb="10">
      <t>シャ</t>
    </rPh>
    <rPh sb="11" eb="13">
      <t>イズミ</t>
    </rPh>
    <rPh sb="14" eb="16">
      <t>ユウイチ</t>
    </rPh>
    <rPh sb="17" eb="18">
      <t>サマ</t>
    </rPh>
    <phoneticPr fontId="3"/>
  </si>
  <si>
    <t>名寄市病院事業管理者　和泉　裕一　様</t>
    <rPh sb="11" eb="13">
      <t>イズミ</t>
    </rPh>
    <rPh sb="14" eb="16">
      <t>ユウイチ</t>
    </rPh>
    <rPh sb="17" eb="18">
      <t>サマ</t>
    </rPh>
    <phoneticPr fontId="1"/>
  </si>
  <si>
    <t>委任する場合</t>
    <rPh sb="0" eb="2">
      <t>イニン</t>
    </rPh>
    <rPh sb="4" eb="6">
      <t>バアイ</t>
    </rPh>
    <phoneticPr fontId="1"/>
  </si>
  <si>
    <t>審査基準日直近１年度分の収支決算</t>
    <rPh sb="5" eb="7">
      <t>チョッキン</t>
    </rPh>
    <phoneticPr fontId="1"/>
  </si>
  <si>
    <t>電力供給業務の場合</t>
    <rPh sb="0" eb="2">
      <t>デンリョク</t>
    </rPh>
    <rPh sb="2" eb="4">
      <t>キョウキュウ</t>
    </rPh>
    <rPh sb="4" eb="6">
      <t>ギョウム</t>
    </rPh>
    <rPh sb="7" eb="9">
      <t>バアイ</t>
    </rPh>
    <phoneticPr fontId="1"/>
  </si>
  <si>
    <t>共通様式</t>
    <rPh sb="0" eb="2">
      <t>キョウツウ</t>
    </rPh>
    <rPh sb="2" eb="4">
      <t>ヨウシキ</t>
    </rPh>
    <phoneticPr fontId="29"/>
  </si>
  <si>
    <t>社会保険等加入報告書</t>
    <rPh sb="0" eb="2">
      <t>シャカイ</t>
    </rPh>
    <rPh sb="2" eb="4">
      <t>ホケン</t>
    </rPh>
    <rPh sb="4" eb="5">
      <t>トウ</t>
    </rPh>
    <rPh sb="5" eb="7">
      <t>カニュウ</t>
    </rPh>
    <rPh sb="7" eb="10">
      <t>ホウコクショ</t>
    </rPh>
    <phoneticPr fontId="29"/>
  </si>
  <si>
    <t>法定保険の種類</t>
    <rPh sb="0" eb="2">
      <t>ホウテイ</t>
    </rPh>
    <rPh sb="2" eb="4">
      <t>ホケン</t>
    </rPh>
    <rPh sb="5" eb="7">
      <t>シュルイ</t>
    </rPh>
    <phoneticPr fontId="29"/>
  </si>
  <si>
    <t>加入状況</t>
    <rPh sb="0" eb="2">
      <t>カニュウ</t>
    </rPh>
    <rPh sb="2" eb="4">
      <t>ジョウキョウ</t>
    </rPh>
    <phoneticPr fontId="29"/>
  </si>
  <si>
    <t>※事業所の登録番号等</t>
    <rPh sb="1" eb="4">
      <t>ジギョウショ</t>
    </rPh>
    <rPh sb="5" eb="7">
      <t>トウロク</t>
    </rPh>
    <rPh sb="7" eb="9">
      <t>バンゴウ</t>
    </rPh>
    <rPh sb="9" eb="10">
      <t>トウ</t>
    </rPh>
    <phoneticPr fontId="29"/>
  </si>
  <si>
    <t>未加入の場合の理由</t>
    <rPh sb="0" eb="3">
      <t>ミカニュウ</t>
    </rPh>
    <rPh sb="4" eb="6">
      <t>バアイ</t>
    </rPh>
    <rPh sb="7" eb="9">
      <t>リユウ</t>
    </rPh>
    <phoneticPr fontId="29"/>
  </si>
  <si>
    <t>加入が確認できる書類（該当するもの一つ）</t>
    <rPh sb="0" eb="2">
      <t>カニュウ</t>
    </rPh>
    <rPh sb="3" eb="5">
      <t>カクニン</t>
    </rPh>
    <rPh sb="8" eb="10">
      <t>ショルイ</t>
    </rPh>
    <rPh sb="11" eb="13">
      <t>ガイトウ</t>
    </rPh>
    <rPh sb="17" eb="18">
      <t>ヒト</t>
    </rPh>
    <phoneticPr fontId="29"/>
  </si>
  <si>
    <t>①健康保険</t>
    <rPh sb="1" eb="3">
      <t>ケンコウ</t>
    </rPh>
    <rPh sb="3" eb="5">
      <t>ホケン</t>
    </rPh>
    <phoneticPr fontId="29"/>
  </si>
  <si>
    <t>（常時使用される者が５人未満）</t>
    <rPh sb="1" eb="3">
      <t>ジョウジ</t>
    </rPh>
    <rPh sb="3" eb="5">
      <t>シヨウ</t>
    </rPh>
    <rPh sb="8" eb="9">
      <t>モノ</t>
    </rPh>
    <rPh sb="11" eb="12">
      <t>ニン</t>
    </rPh>
    <rPh sb="12" eb="14">
      <t>ミマン</t>
    </rPh>
    <phoneticPr fontId="29"/>
  </si>
  <si>
    <t>②厚生年金保険</t>
    <rPh sb="1" eb="3">
      <t>コウセイ</t>
    </rPh>
    <rPh sb="3" eb="5">
      <t>ネンキン</t>
    </rPh>
    <rPh sb="5" eb="7">
      <t>ホケン</t>
    </rPh>
    <phoneticPr fontId="29"/>
  </si>
  <si>
    <t>③雇用保険</t>
    <rPh sb="1" eb="3">
      <t>コヨウ</t>
    </rPh>
    <rPh sb="3" eb="5">
      <t>ホケン</t>
    </rPh>
    <phoneticPr fontId="29"/>
  </si>
  <si>
    <t>※各保険の加入状況が確認できる書面の写しを添付してください。</t>
    <rPh sb="1" eb="2">
      <t>カク</t>
    </rPh>
    <rPh sb="2" eb="4">
      <t>ホケン</t>
    </rPh>
    <rPh sb="5" eb="7">
      <t>カニュウ</t>
    </rPh>
    <rPh sb="7" eb="9">
      <t>ジョウキョウ</t>
    </rPh>
    <rPh sb="10" eb="12">
      <t>カクニン</t>
    </rPh>
    <rPh sb="15" eb="17">
      <t>ショメン</t>
    </rPh>
    <rPh sb="18" eb="19">
      <t>ウツ</t>
    </rPh>
    <rPh sb="21" eb="23">
      <t>テンプ</t>
    </rPh>
    <phoneticPr fontId="29"/>
  </si>
  <si>
    <t>※保険料の領収書（写し）は直近のものを添付ください。</t>
    <rPh sb="1" eb="4">
      <t>ホケンリョウ</t>
    </rPh>
    <rPh sb="5" eb="8">
      <t>リョウシュウショ</t>
    </rPh>
    <rPh sb="9" eb="10">
      <t>ウツ</t>
    </rPh>
    <rPh sb="13" eb="15">
      <t>チョッキン</t>
    </rPh>
    <rPh sb="19" eb="21">
      <t>テンプ</t>
    </rPh>
    <phoneticPr fontId="29"/>
  </si>
  <si>
    <t>※建設工事等については、「経営規模等評価結通知書・総合評定値通知書」で確認できない場合のみ必要となります。</t>
    <rPh sb="1" eb="3">
      <t>ケンセツ</t>
    </rPh>
    <rPh sb="3" eb="6">
      <t>コウジトウ</t>
    </rPh>
    <phoneticPr fontId="29"/>
  </si>
  <si>
    <t>※事業所の登録番号等</t>
    <phoneticPr fontId="29"/>
  </si>
  <si>
    <t>　①健康保険・・・事業所整理記号及び事業所番号（健康保険組合にあっては健康保険組合名）を記載してください。</t>
    <rPh sb="2" eb="4">
      <t>ケンコウ</t>
    </rPh>
    <rPh sb="4" eb="6">
      <t>ホケン</t>
    </rPh>
    <rPh sb="9" eb="12">
      <t>ジギョウショ</t>
    </rPh>
    <rPh sb="12" eb="14">
      <t>セイリ</t>
    </rPh>
    <rPh sb="14" eb="16">
      <t>キゴウ</t>
    </rPh>
    <rPh sb="16" eb="17">
      <t>オヨ</t>
    </rPh>
    <rPh sb="18" eb="21">
      <t>ジギョウショ</t>
    </rPh>
    <rPh sb="21" eb="23">
      <t>バンゴウ</t>
    </rPh>
    <rPh sb="24" eb="26">
      <t>ケンコウ</t>
    </rPh>
    <rPh sb="26" eb="28">
      <t>ホケン</t>
    </rPh>
    <rPh sb="28" eb="30">
      <t>クミアイ</t>
    </rPh>
    <rPh sb="35" eb="37">
      <t>ケンコウ</t>
    </rPh>
    <rPh sb="37" eb="39">
      <t>ホケン</t>
    </rPh>
    <rPh sb="39" eb="41">
      <t>クミアイ</t>
    </rPh>
    <rPh sb="41" eb="42">
      <t>メイ</t>
    </rPh>
    <rPh sb="44" eb="46">
      <t>キサイ</t>
    </rPh>
    <phoneticPr fontId="29"/>
  </si>
  <si>
    <t>　②厚生年金保険・・・事業所整理記号及び事業所番号を記載してください。</t>
    <rPh sb="2" eb="4">
      <t>コウセイ</t>
    </rPh>
    <rPh sb="4" eb="6">
      <t>ネンキン</t>
    </rPh>
    <rPh sb="6" eb="8">
      <t>ホケン</t>
    </rPh>
    <rPh sb="11" eb="14">
      <t>ジギョウショ</t>
    </rPh>
    <rPh sb="14" eb="16">
      <t>セイリ</t>
    </rPh>
    <rPh sb="16" eb="18">
      <t>キゴウ</t>
    </rPh>
    <rPh sb="18" eb="19">
      <t>オヨ</t>
    </rPh>
    <rPh sb="20" eb="23">
      <t>ジギョウショ</t>
    </rPh>
    <rPh sb="23" eb="25">
      <t>バンゴウ</t>
    </rPh>
    <rPh sb="26" eb="28">
      <t>キサイ</t>
    </rPh>
    <phoneticPr fontId="29"/>
  </si>
  <si>
    <t>　③雇用保険・・・労働保険番号を記載してください。</t>
    <rPh sb="2" eb="4">
      <t>コヨウ</t>
    </rPh>
    <rPh sb="4" eb="6">
      <t>ホケン</t>
    </rPh>
    <rPh sb="9" eb="11">
      <t>ロウドウ</t>
    </rPh>
    <rPh sb="11" eb="13">
      <t>ホケン</t>
    </rPh>
    <rPh sb="13" eb="15">
      <t>バンゴウ</t>
    </rPh>
    <rPh sb="16" eb="18">
      <t>キサイ</t>
    </rPh>
    <phoneticPr fontId="29"/>
  </si>
  <si>
    <t>法定保険加入状況</t>
    <rPh sb="0" eb="2">
      <t>ホウテイ</t>
    </rPh>
    <rPh sb="2" eb="4">
      <t>ホケン</t>
    </rPh>
    <rPh sb="4" eb="6">
      <t>カニュウ</t>
    </rPh>
    <rPh sb="6" eb="8">
      <t>ジョウキョウ</t>
    </rPh>
    <phoneticPr fontId="1"/>
  </si>
  <si>
    <t>健康保険</t>
    <rPh sb="0" eb="2">
      <t>ケンコウ</t>
    </rPh>
    <rPh sb="2" eb="4">
      <t>ホケン</t>
    </rPh>
    <phoneticPr fontId="1"/>
  </si>
  <si>
    <t>厚生年金保険</t>
    <rPh sb="0" eb="2">
      <t>コウセイ</t>
    </rPh>
    <rPh sb="2" eb="4">
      <t>ネンキン</t>
    </rPh>
    <rPh sb="4" eb="6">
      <t>ホケン</t>
    </rPh>
    <phoneticPr fontId="1"/>
  </si>
  <si>
    <t>雇用保険</t>
    <rPh sb="0" eb="2">
      <t>コヨウ</t>
    </rPh>
    <rPh sb="2" eb="4">
      <t>ホケン</t>
    </rPh>
    <phoneticPr fontId="1"/>
  </si>
  <si>
    <t>種別</t>
    <rPh sb="0" eb="2">
      <t>シュベツ</t>
    </rPh>
    <phoneticPr fontId="1"/>
  </si>
  <si>
    <t>登録番号</t>
    <rPh sb="0" eb="2">
      <t>トウロク</t>
    </rPh>
    <rPh sb="2" eb="4">
      <t>バンゴウ</t>
    </rPh>
    <phoneticPr fontId="1"/>
  </si>
  <si>
    <t>未加入の理由</t>
    <rPh sb="0" eb="3">
      <t>ミカニュウ</t>
    </rPh>
    <rPh sb="4" eb="6">
      <t>リユウ</t>
    </rPh>
    <phoneticPr fontId="1"/>
  </si>
  <si>
    <t>確認書類</t>
    <rPh sb="0" eb="2">
      <t>カクニン</t>
    </rPh>
    <rPh sb="2" eb="4">
      <t>ショルイ</t>
    </rPh>
    <phoneticPr fontId="1"/>
  </si>
  <si>
    <t>その他の理由の場合以下に記載</t>
    <rPh sb="2" eb="3">
      <t>タ</t>
    </rPh>
    <rPh sb="4" eb="6">
      <t>リユウ</t>
    </rPh>
    <rPh sb="7" eb="9">
      <t>バアイ</t>
    </rPh>
    <rPh sb="9" eb="11">
      <t>イカ</t>
    </rPh>
    <rPh sb="12" eb="14">
      <t>キサイ</t>
    </rPh>
    <phoneticPr fontId="1"/>
  </si>
  <si>
    <t>令和　　年　　月　　日</t>
    <rPh sb="4" eb="5">
      <t>ネン</t>
    </rPh>
    <rPh sb="7" eb="8">
      <t>ツキ</t>
    </rPh>
    <rPh sb="10" eb="11">
      <t>ヒ</t>
    </rPh>
    <phoneticPr fontId="1"/>
  </si>
  <si>
    <t>令和</t>
    <phoneticPr fontId="1"/>
  </si>
  <si>
    <t>（１）暴力団 （暴力団員による不当な行為の防止等に関する法律（平成３年法律第７７号）第２条第</t>
    <rPh sb="31" eb="33">
      <t>ヘイセイ</t>
    </rPh>
    <phoneticPr fontId="1"/>
  </si>
  <si>
    <t>従業員数が10名未満の場合は「事業所概要」に氏名及び年齢を記載</t>
    <rPh sb="0" eb="3">
      <t>ジュウギョウイン</t>
    </rPh>
    <rPh sb="3" eb="4">
      <t>スウ</t>
    </rPh>
    <rPh sb="7" eb="8">
      <t>メイ</t>
    </rPh>
    <rPh sb="8" eb="10">
      <t>ミマン</t>
    </rPh>
    <rPh sb="11" eb="13">
      <t>バアイ</t>
    </rPh>
    <rPh sb="22" eb="24">
      <t>シメイ</t>
    </rPh>
    <rPh sb="24" eb="25">
      <t>オヨ</t>
    </rPh>
    <rPh sb="26" eb="28">
      <t>ネンレイ</t>
    </rPh>
    <rPh sb="29" eb="31">
      <t>キサイ</t>
    </rPh>
    <phoneticPr fontId="1"/>
  </si>
  <si>
    <t>　　　　　年　　月</t>
    <rPh sb="5" eb="6">
      <t>ネン</t>
    </rPh>
    <rPh sb="8" eb="9">
      <t>ツキ</t>
    </rPh>
    <phoneticPr fontId="1"/>
  </si>
  <si>
    <t>１３</t>
    <phoneticPr fontId="1"/>
  </si>
  <si>
    <t>１ 前年度における環境評価項目に関する数値</t>
    <rPh sb="2" eb="4">
      <t>ゼンネン</t>
    </rPh>
    <phoneticPr fontId="1"/>
  </si>
  <si>
    <t>２ 前年度において、電気事業者による新エネルギー等の利用に関する特別措置法第８条第</t>
    <rPh sb="2" eb="3">
      <t>ゼン</t>
    </rPh>
    <phoneticPr fontId="1"/>
  </si>
  <si>
    <r>
      <rPr>
        <b/>
        <sz val="10"/>
        <color theme="1"/>
        <rFont val="ＭＳ Ｐゴシック"/>
        <family val="3"/>
        <charset val="128"/>
      </rPr>
      <t>　※</t>
    </r>
    <r>
      <rPr>
        <b/>
        <u/>
        <sz val="10"/>
        <color theme="1"/>
        <rFont val="ＭＳ Ｐゴシック"/>
        <family val="3"/>
        <charset val="128"/>
      </rPr>
      <t>許認可を受けている場合、許認可証等の写しを添付してください。</t>
    </r>
    <rPh sb="2" eb="5">
      <t>キョニンカ</t>
    </rPh>
    <rPh sb="6" eb="7">
      <t>ウ</t>
    </rPh>
    <rPh sb="14" eb="17">
      <t>キョニンカ</t>
    </rPh>
    <rPh sb="17" eb="18">
      <t>ショウ</t>
    </rPh>
    <rPh sb="18" eb="19">
      <t>ナド</t>
    </rPh>
    <rPh sb="20" eb="21">
      <t>ウツ</t>
    </rPh>
    <rPh sb="23" eb="25">
      <t>テンプ</t>
    </rPh>
    <phoneticPr fontId="1"/>
  </si>
  <si>
    <t>（令和７年度）</t>
    <rPh sb="4" eb="6">
      <t>ネンド</t>
    </rPh>
    <phoneticPr fontId="1"/>
  </si>
  <si>
    <t>　令和８・９年度の名寄市病院事業に対する委託業務等契約に係る競争入札等に参加</t>
    <rPh sb="6" eb="8">
      <t>ネンド</t>
    </rPh>
    <rPh sb="9" eb="12">
      <t>ナヨロシ</t>
    </rPh>
    <rPh sb="12" eb="14">
      <t>ビョウイン</t>
    </rPh>
    <rPh sb="14" eb="16">
      <t>ジギョウ</t>
    </rPh>
    <rPh sb="17" eb="18">
      <t>タイ</t>
    </rPh>
    <rPh sb="20" eb="22">
      <t>イタク</t>
    </rPh>
    <rPh sb="22" eb="24">
      <t>ギョウム</t>
    </rPh>
    <rPh sb="24" eb="25">
      <t>ナド</t>
    </rPh>
    <rPh sb="25" eb="27">
      <t>ケイヤク</t>
    </rPh>
    <rPh sb="28" eb="29">
      <t>カカ</t>
    </rPh>
    <rPh sb="30" eb="32">
      <t>キョウソウ</t>
    </rPh>
    <rPh sb="32" eb="34">
      <t>ニュウサツ</t>
    </rPh>
    <rPh sb="34" eb="35">
      <t>ナド</t>
    </rPh>
    <rPh sb="36" eb="38">
      <t>サンカ</t>
    </rPh>
    <phoneticPr fontId="1"/>
  </si>
  <si>
    <t>※１年間（令和７年分）を記載すること。（令和７年に当該業務実績がない場合は、令和６年分を記載すること）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</si>
</sst>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DBNum3]#,##0"/>
    <numFmt numFmtId="178" formatCode="[$-411]ggge&quot;年&quot;m&quot;月&quot;d&quot;日&quot;;@"/>
    <numFmt numFmtId="179" formatCode="#"/>
    <numFmt numFmtId="180" formatCode="[$-411]e"/>
    <numFmt numFmtId="181" formatCode="[$-411]m;@"/>
    <numFmt numFmtId="182" formatCode="[$-411]d;@"/>
    <numFmt numFmtId="183" formatCode="[$-411]ggge&quot;年&quot;m&quot;月&quot;d&quot;日生&quot;;@"/>
    <numFmt numFmtId="184" formatCode="[DBNum3]ggge&quot;年&quot;m&quot;月&quot;d&quot;日から平成３２年３月３１日まで&quot;"/>
    <numFmt numFmtId="185" formatCode="[DBNum3]ggge&quot;年&quot;m&quot;月&quot;d&quot;日&quot;"/>
    <numFmt numFmtId="186" formatCode="#,###"/>
    <numFmt numFmtId="187" formatCode="&quot;事業所名：&quot;#"/>
  </numFmts>
  <fonts count="36" x14ac:knownFonts="1">
    <font>
      <sz val="1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4"/>
      <color theme="1"/>
      <name val="ＭＳ Ｐゴシック"/>
      <family val="3"/>
      <charset val="128"/>
    </font>
    <font>
      <sz val="11"/>
      <color theme="1"/>
      <name val="ＭＳ Ｐゴシック"/>
      <family val="3"/>
      <charset val="128"/>
    </font>
    <font>
      <sz val="16"/>
      <color theme="1"/>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b/>
      <sz val="10"/>
      <color theme="1"/>
      <name val="ＭＳ Ｐゴシック"/>
      <family val="3"/>
      <charset val="128"/>
    </font>
    <font>
      <sz val="12"/>
      <color theme="1"/>
      <name val="ＭＳ Ｐゴシック"/>
      <family val="3"/>
      <charset val="128"/>
    </font>
    <font>
      <sz val="16"/>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b/>
      <u/>
      <sz val="11"/>
      <name val="ＭＳ Ｐゴシック"/>
      <family val="3"/>
      <charset val="128"/>
    </font>
    <font>
      <sz val="24"/>
      <color theme="1"/>
      <name val="ＭＳ Ｐゴシック"/>
      <family val="3"/>
      <charset val="128"/>
    </font>
    <font>
      <sz val="18"/>
      <color theme="1"/>
      <name val="ＭＳ Ｐゴシック"/>
      <family val="3"/>
      <charset val="128"/>
    </font>
    <font>
      <b/>
      <u/>
      <sz val="10"/>
      <color theme="1"/>
      <name val="ＭＳ Ｐゴシック"/>
      <family val="3"/>
      <charset val="128"/>
    </font>
    <font>
      <sz val="6"/>
      <color theme="1"/>
      <name val="ＭＳ Ｐゴシック"/>
      <family val="3"/>
      <charset val="128"/>
    </font>
    <font>
      <sz val="11"/>
      <name val="ＭＳ 明朝"/>
      <family val="1"/>
      <charset val="128"/>
    </font>
    <font>
      <sz val="11"/>
      <color theme="0"/>
      <name val="ＭＳ Ｐゴシック"/>
      <family val="3"/>
      <charset val="128"/>
    </font>
    <font>
      <sz val="8"/>
      <color theme="0"/>
      <name val="ＭＳ Ｐゴシック"/>
      <family val="3"/>
      <charset val="128"/>
    </font>
    <font>
      <sz val="11"/>
      <color rgb="FFFF0000"/>
      <name val="ＭＳ Ｐゴシック"/>
      <family val="3"/>
      <charset val="128"/>
    </font>
    <font>
      <sz val="10.5"/>
      <name val="ＭＳ 明朝"/>
      <family val="1"/>
      <charset val="128"/>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8"/>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11"/>
      <color theme="0" tint="-0.34998626667073579"/>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149">
    <border>
      <left/>
      <right/>
      <top/>
      <bottom/>
      <diagonal/>
    </border>
    <border>
      <left/>
      <right/>
      <top style="thin">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2" fillId="0" borderId="0">
      <alignment vertical="center"/>
    </xf>
    <xf numFmtId="38" fontId="23" fillId="0" borderId="0" applyFont="0" applyFill="0" applyBorder="0" applyAlignment="0" applyProtection="0">
      <alignment vertical="center"/>
    </xf>
    <xf numFmtId="0" fontId="28" fillId="0" borderId="0">
      <alignment vertical="center"/>
    </xf>
  </cellStyleXfs>
  <cellXfs count="693">
    <xf numFmtId="0" fontId="0" fillId="0" borderId="0" xfId="0">
      <alignment vertical="center"/>
    </xf>
    <xf numFmtId="0" fontId="5" fillId="0" borderId="0" xfId="0" applyFont="1" applyFill="1">
      <alignment vertical="center"/>
    </xf>
    <xf numFmtId="0" fontId="5" fillId="0" borderId="0" xfId="0" applyFont="1" applyFill="1" applyAlignment="1">
      <alignment horizontal="center" vertical="center"/>
    </xf>
    <xf numFmtId="0" fontId="6" fillId="0" borderId="0" xfId="0" applyFont="1" applyFill="1">
      <alignment vertical="center"/>
    </xf>
    <xf numFmtId="0" fontId="5" fillId="0" borderId="0" xfId="0" applyFont="1" applyFill="1" applyBorder="1">
      <alignment vertical="center"/>
    </xf>
    <xf numFmtId="0" fontId="9" fillId="0" borderId="0" xfId="0" applyFont="1" applyFill="1" applyBorder="1">
      <alignment vertical="center"/>
    </xf>
    <xf numFmtId="0" fontId="7" fillId="0" borderId="0" xfId="0" applyFont="1" applyFill="1" applyBorder="1">
      <alignment vertical="center"/>
    </xf>
    <xf numFmtId="0" fontId="9" fillId="0" borderId="16" xfId="0" applyFont="1" applyFill="1" applyBorder="1">
      <alignment vertical="center"/>
    </xf>
    <xf numFmtId="0" fontId="9" fillId="0" borderId="10" xfId="0" applyFont="1" applyFill="1" applyBorder="1">
      <alignment vertical="center"/>
    </xf>
    <xf numFmtId="0" fontId="9" fillId="0" borderId="20" xfId="0" applyFont="1" applyFill="1" applyBorder="1">
      <alignment vertical="center"/>
    </xf>
    <xf numFmtId="0" fontId="9" fillId="0" borderId="0" xfId="0" applyFont="1" applyFill="1">
      <alignment vertical="center"/>
    </xf>
    <xf numFmtId="0" fontId="5" fillId="0" borderId="0" xfId="0" applyFont="1">
      <alignment vertical="center"/>
    </xf>
    <xf numFmtId="0" fontId="5" fillId="0" borderId="106" xfId="0" applyFont="1" applyBorder="1">
      <alignment vertical="center"/>
    </xf>
    <xf numFmtId="0" fontId="5" fillId="0" borderId="0" xfId="0" applyFont="1" applyBorder="1">
      <alignment vertical="center"/>
    </xf>
    <xf numFmtId="0" fontId="2" fillId="0" borderId="0" xfId="0" applyFont="1" applyFill="1">
      <alignment vertical="center"/>
    </xf>
    <xf numFmtId="0" fontId="2" fillId="0" borderId="0" xfId="0" applyFont="1" applyFill="1" applyAlignment="1">
      <alignment horizontal="center" vertical="center"/>
    </xf>
    <xf numFmtId="0" fontId="12" fillId="0" borderId="0" xfId="0" applyFont="1" applyFill="1">
      <alignment vertical="center"/>
    </xf>
    <xf numFmtId="0" fontId="13" fillId="0" borderId="0" xfId="0" applyFont="1" applyFill="1" applyAlignment="1">
      <alignment horizontal="center" vertical="center"/>
    </xf>
    <xf numFmtId="0" fontId="15" fillId="0" borderId="0" xfId="0" applyFont="1" applyFill="1">
      <alignmen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16" fillId="0" borderId="0" xfId="0" applyFont="1" applyFill="1">
      <alignment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xf>
    <xf numFmtId="0" fontId="17" fillId="0" borderId="0" xfId="0" applyFont="1" applyFill="1" applyBorder="1">
      <alignment vertical="center"/>
    </xf>
    <xf numFmtId="0" fontId="9" fillId="0" borderId="0" xfId="1" applyFont="1" applyFill="1" applyAlignment="1">
      <alignment horizontal="left" vertical="center"/>
    </xf>
    <xf numFmtId="0" fontId="5" fillId="0" borderId="12" xfId="0" applyFont="1" applyFill="1" applyBorder="1" applyAlignment="1">
      <alignment horizontal="right" vertical="center"/>
    </xf>
    <xf numFmtId="0" fontId="5" fillId="0" borderId="0" xfId="0" applyFont="1" applyFill="1" applyAlignment="1">
      <alignment horizontal="right" vertical="center"/>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Alignment="1">
      <alignment vertical="top"/>
    </xf>
    <xf numFmtId="0" fontId="9" fillId="0" borderId="0" xfId="1" applyFont="1" applyFill="1" applyAlignment="1">
      <alignment horizontal="center" vertical="center"/>
    </xf>
    <xf numFmtId="0" fontId="9" fillId="0" borderId="0" xfId="1" applyFont="1" applyFill="1" applyBorder="1" applyAlignment="1">
      <alignment horizontal="center" vertical="center"/>
    </xf>
    <xf numFmtId="0" fontId="9" fillId="0" borderId="0" xfId="1" applyFont="1" applyFill="1" applyAlignment="1">
      <alignment vertical="center"/>
    </xf>
    <xf numFmtId="0" fontId="9" fillId="0" borderId="0" xfId="1" applyFont="1" applyFill="1" applyAlignment="1" applyProtection="1">
      <alignment horizontal="center" vertical="center"/>
    </xf>
    <xf numFmtId="0" fontId="9" fillId="0" borderId="0" xfId="1" applyFont="1" applyFill="1" applyAlignment="1">
      <alignment horizontal="right" vertical="center"/>
    </xf>
    <xf numFmtId="0" fontId="9" fillId="0" borderId="0" xfId="1" applyNumberFormat="1" applyFont="1" applyFill="1" applyAlignment="1">
      <alignment horizontal="center" vertical="center"/>
    </xf>
    <xf numFmtId="0" fontId="9" fillId="0" borderId="0" xfId="1" applyNumberFormat="1" applyFont="1" applyFill="1" applyAlignment="1">
      <alignment vertical="center"/>
    </xf>
    <xf numFmtId="0" fontId="9" fillId="0" borderId="0" xfId="1" applyNumberFormat="1" applyFont="1" applyFill="1" applyAlignment="1">
      <alignment horizontal="left" vertical="center"/>
    </xf>
    <xf numFmtId="0" fontId="9" fillId="0" borderId="0" xfId="1" applyNumberFormat="1" applyFont="1" applyFill="1" applyBorder="1" applyAlignment="1">
      <alignment horizontal="center" vertical="center"/>
    </xf>
    <xf numFmtId="0" fontId="9" fillId="0" borderId="0" xfId="1" applyNumberFormat="1" applyFont="1" applyFill="1" applyBorder="1" applyAlignment="1">
      <alignment horizontal="left" vertical="center"/>
    </xf>
    <xf numFmtId="0" fontId="9" fillId="0" borderId="0" xfId="0" applyFont="1" applyFill="1" applyAlignment="1">
      <alignment horizontal="center" vertical="center"/>
    </xf>
    <xf numFmtId="0" fontId="20" fillId="0" borderId="0" xfId="0" applyFont="1" applyFill="1" applyAlignment="1">
      <alignment vertical="top"/>
    </xf>
    <xf numFmtId="0" fontId="9" fillId="0" borderId="0" xfId="0" applyFont="1" applyFill="1" applyAlignment="1">
      <alignment horizontal="left" vertical="center"/>
    </xf>
    <xf numFmtId="0" fontId="11" fillId="0" borderId="0" xfId="0" applyFont="1" applyFill="1">
      <alignment vertical="center"/>
    </xf>
    <xf numFmtId="0" fontId="8" fillId="0" borderId="0" xfId="0" applyFont="1" applyFill="1">
      <alignment vertical="center"/>
    </xf>
    <xf numFmtId="0" fontId="8" fillId="0" borderId="0" xfId="0" applyFont="1" applyFill="1" applyAlignment="1"/>
    <xf numFmtId="0" fontId="9" fillId="0" borderId="0" xfId="0" applyFont="1" applyFill="1" applyBorder="1" applyAlignment="1">
      <alignment vertical="center"/>
    </xf>
    <xf numFmtId="0" fontId="9" fillId="0" borderId="24" xfId="0" applyFont="1" applyFill="1" applyBorder="1">
      <alignment vertical="center"/>
    </xf>
    <xf numFmtId="0" fontId="9" fillId="0" borderId="55" xfId="0" applyFont="1" applyFill="1" applyBorder="1">
      <alignment vertical="center"/>
    </xf>
    <xf numFmtId="0" fontId="9" fillId="0" borderId="25" xfId="0" applyFont="1" applyFill="1" applyBorder="1" applyAlignment="1">
      <alignment vertical="center"/>
    </xf>
    <xf numFmtId="0" fontId="9" fillId="0" borderId="17" xfId="0" applyFont="1" applyFill="1" applyBorder="1" applyAlignment="1">
      <alignment vertical="center"/>
    </xf>
    <xf numFmtId="0" fontId="9" fillId="0" borderId="9" xfId="0" applyFont="1" applyFill="1" applyBorder="1" applyAlignment="1">
      <alignment vertical="center"/>
    </xf>
    <xf numFmtId="0" fontId="9" fillId="0" borderId="21" xfId="0" applyFont="1" applyFill="1" applyBorder="1" applyAlignment="1">
      <alignment vertical="center"/>
    </xf>
    <xf numFmtId="0" fontId="11" fillId="0" borderId="0" xfId="0" applyFont="1" applyFill="1" applyBorder="1" applyAlignment="1">
      <alignment horizontal="left" vertical="center"/>
    </xf>
    <xf numFmtId="0" fontId="10" fillId="0" borderId="0" xfId="0" applyFont="1" applyFill="1" applyBorder="1">
      <alignment vertical="center"/>
    </xf>
    <xf numFmtId="0" fontId="9"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9" fillId="0" borderId="32" xfId="0" applyFont="1" applyFill="1" applyBorder="1">
      <alignment vertical="center"/>
    </xf>
    <xf numFmtId="0" fontId="7" fillId="0" borderId="32" xfId="0" applyFont="1" applyFill="1" applyBorder="1" applyAlignment="1">
      <alignment horizontal="left" vertical="center"/>
    </xf>
    <xf numFmtId="0" fontId="7" fillId="0" borderId="32" xfId="0" applyFont="1" applyFill="1" applyBorder="1" applyAlignment="1">
      <alignment horizontal="center" vertical="center"/>
    </xf>
    <xf numFmtId="0" fontId="5" fillId="0" borderId="32" xfId="0" applyFont="1" applyFill="1" applyBorder="1" applyAlignment="1">
      <alignment horizontal="center" vertical="center"/>
    </xf>
    <xf numFmtId="0" fontId="9" fillId="0" borderId="0" xfId="0" quotePrefix="1" applyFont="1" applyFill="1">
      <alignment vertical="center"/>
    </xf>
    <xf numFmtId="0" fontId="9" fillId="0" borderId="33"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34" xfId="0" applyFont="1" applyFill="1" applyBorder="1" applyAlignment="1">
      <alignment horizontal="center" vertical="center"/>
    </xf>
    <xf numFmtId="0" fontId="21" fillId="0" borderId="0" xfId="0" applyFont="1" applyFill="1" applyBorder="1">
      <alignment vertical="center"/>
    </xf>
    <xf numFmtId="0" fontId="11" fillId="0" borderId="0" xfId="0" applyFont="1">
      <alignment vertical="center"/>
    </xf>
    <xf numFmtId="0" fontId="6" fillId="0" borderId="0" xfId="0" applyFont="1">
      <alignment vertical="center"/>
    </xf>
    <xf numFmtId="0" fontId="5" fillId="0" borderId="102" xfId="0" applyFont="1" applyBorder="1">
      <alignment vertical="center"/>
    </xf>
    <xf numFmtId="0" fontId="5" fillId="0" borderId="90" xfId="0" applyFont="1" applyBorder="1">
      <alignment vertical="center"/>
    </xf>
    <xf numFmtId="0" fontId="5" fillId="0" borderId="103" xfId="0" applyFont="1" applyBorder="1">
      <alignment vertical="center"/>
    </xf>
    <xf numFmtId="0" fontId="5" fillId="0" borderId="105" xfId="0" applyFont="1" applyBorder="1">
      <alignment vertical="center"/>
    </xf>
    <xf numFmtId="0" fontId="5" fillId="0" borderId="1" xfId="0" applyFont="1" applyBorder="1">
      <alignment vertical="center"/>
    </xf>
    <xf numFmtId="0" fontId="5" fillId="0" borderId="75" xfId="0" applyFont="1" applyBorder="1">
      <alignment vertical="center"/>
    </xf>
    <xf numFmtId="0" fontId="5" fillId="0" borderId="91" xfId="0" applyFont="1" applyBorder="1">
      <alignment vertical="center"/>
    </xf>
    <xf numFmtId="0" fontId="5" fillId="0" borderId="35" xfId="0" applyFont="1" applyBorder="1">
      <alignment vertical="center"/>
    </xf>
    <xf numFmtId="0" fontId="5" fillId="0" borderId="36" xfId="0" applyFont="1" applyBorder="1">
      <alignment vertical="center"/>
    </xf>
    <xf numFmtId="0" fontId="5" fillId="0" borderId="65" xfId="0" applyFont="1" applyBorder="1">
      <alignment vertical="center"/>
    </xf>
    <xf numFmtId="0" fontId="5" fillId="0" borderId="107" xfId="0" applyFont="1" applyBorder="1">
      <alignment vertical="center"/>
    </xf>
    <xf numFmtId="0" fontId="5" fillId="0" borderId="19" xfId="0" applyFont="1" applyBorder="1" applyAlignment="1">
      <alignment horizontal="center" vertical="center"/>
    </xf>
    <xf numFmtId="0" fontId="5" fillId="0" borderId="1" xfId="0" applyFont="1" applyFill="1" applyBorder="1">
      <alignment vertical="center"/>
    </xf>
    <xf numFmtId="0" fontId="5" fillId="0" borderId="72" xfId="0" applyFont="1" applyBorder="1">
      <alignment vertical="center"/>
    </xf>
    <xf numFmtId="0" fontId="5" fillId="0" borderId="37" xfId="0" applyFont="1" applyBorder="1">
      <alignment vertical="center"/>
    </xf>
    <xf numFmtId="0" fontId="5" fillId="0" borderId="96" xfId="0" applyFont="1" applyBorder="1" applyAlignment="1">
      <alignment horizontal="center" vertical="center"/>
    </xf>
    <xf numFmtId="0" fontId="5" fillId="0" borderId="108" xfId="0" applyFont="1" applyBorder="1">
      <alignment vertical="center"/>
    </xf>
    <xf numFmtId="0" fontId="5" fillId="0" borderId="38" xfId="0" applyFont="1" applyBorder="1">
      <alignment vertical="center"/>
    </xf>
    <xf numFmtId="0" fontId="5" fillId="0" borderId="39" xfId="0" applyFont="1" applyBorder="1">
      <alignment vertical="center"/>
    </xf>
    <xf numFmtId="0" fontId="5" fillId="0" borderId="11" xfId="0" applyFont="1" applyFill="1" applyBorder="1">
      <alignment vertical="center"/>
    </xf>
    <xf numFmtId="0" fontId="5" fillId="0" borderId="12" xfId="0" applyFont="1" applyFill="1" applyBorder="1">
      <alignment vertical="center"/>
    </xf>
    <xf numFmtId="0" fontId="5" fillId="0" borderId="37" xfId="0" applyFont="1" applyFill="1" applyBorder="1">
      <alignment vertical="center"/>
    </xf>
    <xf numFmtId="0" fontId="5" fillId="0" borderId="35" xfId="0" applyFont="1" applyFill="1" applyBorder="1">
      <alignment vertical="center"/>
    </xf>
    <xf numFmtId="0" fontId="5" fillId="0" borderId="36" xfId="0" applyFont="1" applyFill="1" applyBorder="1">
      <alignment vertical="center"/>
    </xf>
    <xf numFmtId="0" fontId="22" fillId="0" borderId="0" xfId="0" applyFont="1" applyFill="1" applyBorder="1" applyAlignment="1"/>
    <xf numFmtId="0" fontId="5" fillId="0" borderId="38" xfId="0" applyFont="1" applyFill="1" applyBorder="1">
      <alignment vertical="center"/>
    </xf>
    <xf numFmtId="0" fontId="5" fillId="0" borderId="39" xfId="0" applyFont="1" applyFill="1" applyBorder="1">
      <alignment vertical="center"/>
    </xf>
    <xf numFmtId="0" fontId="20" fillId="0" borderId="0" xfId="0" applyFont="1" applyFill="1">
      <alignment vertical="center"/>
    </xf>
    <xf numFmtId="0" fontId="5" fillId="0" borderId="0" xfId="0" applyFont="1" applyFill="1" applyAlignment="1">
      <alignment vertical="center" wrapText="1"/>
    </xf>
    <xf numFmtId="0" fontId="5" fillId="0" borderId="21" xfId="0" applyFont="1" applyFill="1" applyBorder="1" applyAlignment="1">
      <alignment horizontal="center" vertical="center" wrapText="1"/>
    </xf>
    <xf numFmtId="0" fontId="5" fillId="0" borderId="49" xfId="0" applyFont="1" applyFill="1" applyBorder="1" applyAlignment="1">
      <alignment horizontal="center" vertical="center"/>
    </xf>
    <xf numFmtId="0" fontId="5" fillId="0" borderId="40" xfId="0" quotePrefix="1" applyFont="1" applyFill="1" applyBorder="1" applyAlignment="1">
      <alignment horizontal="center" vertical="center"/>
    </xf>
    <xf numFmtId="0" fontId="5" fillId="0" borderId="41" xfId="0" applyFont="1" applyFill="1" applyBorder="1" applyAlignment="1">
      <alignment vertical="center" wrapText="1"/>
    </xf>
    <xf numFmtId="0" fontId="5" fillId="0" borderId="42" xfId="0" quotePrefix="1" applyFont="1" applyFill="1" applyBorder="1" applyAlignment="1">
      <alignment horizontal="center" vertical="center"/>
    </xf>
    <xf numFmtId="0" fontId="5" fillId="0" borderId="50" xfId="0" applyFont="1" applyFill="1" applyBorder="1">
      <alignment vertical="center"/>
    </xf>
    <xf numFmtId="0" fontId="5" fillId="0" borderId="6" xfId="0" quotePrefix="1" applyFont="1" applyFill="1" applyBorder="1" applyAlignment="1">
      <alignment horizontal="center" vertical="center"/>
    </xf>
    <xf numFmtId="0" fontId="5" fillId="0" borderId="51" xfId="0" applyFont="1" applyFill="1" applyBorder="1">
      <alignment vertical="center"/>
    </xf>
    <xf numFmtId="0" fontId="5" fillId="0" borderId="51" xfId="0" applyFont="1" applyFill="1" applyBorder="1" applyAlignment="1">
      <alignment vertical="center" wrapText="1"/>
    </xf>
    <xf numFmtId="0" fontId="5" fillId="0" borderId="43" xfId="0" quotePrefix="1" applyFont="1" applyFill="1" applyBorder="1" applyAlignment="1">
      <alignment horizontal="center" vertical="center"/>
    </xf>
    <xf numFmtId="0" fontId="5" fillId="0" borderId="11" xfId="0" applyFont="1" applyFill="1" applyBorder="1" applyAlignment="1">
      <alignment vertical="center" wrapText="1"/>
    </xf>
    <xf numFmtId="0" fontId="5" fillId="0" borderId="5" xfId="0" quotePrefix="1" applyFont="1" applyFill="1" applyBorder="1" applyAlignment="1">
      <alignment horizontal="center" vertical="center"/>
    </xf>
    <xf numFmtId="0" fontId="5" fillId="0" borderId="52" xfId="0" applyFont="1" applyFill="1" applyBorder="1">
      <alignment vertical="center"/>
    </xf>
    <xf numFmtId="0" fontId="5" fillId="0" borderId="45" xfId="0" quotePrefix="1" applyFont="1" applyFill="1" applyBorder="1" applyAlignment="1">
      <alignment horizontal="center" vertical="center"/>
    </xf>
    <xf numFmtId="0" fontId="5" fillId="0" borderId="53" xfId="0" applyFont="1" applyFill="1" applyBorder="1">
      <alignmen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3" xfId="0" quotePrefix="1" applyFont="1" applyFill="1" applyBorder="1" applyAlignment="1">
      <alignment horizontal="center" vertical="center"/>
    </xf>
    <xf numFmtId="0" fontId="5" fillId="0" borderId="54" xfId="0" applyFont="1" applyFill="1" applyBorder="1" applyAlignment="1">
      <alignment vertical="center" wrapText="1"/>
    </xf>
    <xf numFmtId="0" fontId="5" fillId="0" borderId="54" xfId="0" applyFont="1" applyFill="1" applyBorder="1">
      <alignment vertical="center"/>
    </xf>
    <xf numFmtId="0" fontId="5" fillId="0" borderId="45" xfId="0" quotePrefix="1" applyFont="1" applyFill="1" applyBorder="1">
      <alignment vertical="center"/>
    </xf>
    <xf numFmtId="0" fontId="5" fillId="0" borderId="53" xfId="0" applyFont="1" applyFill="1" applyBorder="1" applyAlignment="1">
      <alignment horizontal="left" vertical="center"/>
    </xf>
    <xf numFmtId="0" fontId="5" fillId="0" borderId="42" xfId="0" applyFont="1" applyFill="1" applyBorder="1" applyAlignment="1">
      <alignment horizontal="center" vertical="center"/>
    </xf>
    <xf numFmtId="0" fontId="5" fillId="0" borderId="54" xfId="0" applyFont="1" applyFill="1" applyBorder="1" applyAlignment="1">
      <alignment horizontal="left" vertical="center"/>
    </xf>
    <xf numFmtId="0" fontId="5" fillId="0" borderId="40" xfId="0" quotePrefix="1" applyFont="1" applyFill="1" applyBorder="1">
      <alignment vertical="center"/>
    </xf>
    <xf numFmtId="0" fontId="5" fillId="0" borderId="43" xfId="0" applyFont="1" applyFill="1" applyBorder="1" applyAlignment="1">
      <alignment horizontal="center" vertical="center"/>
    </xf>
    <xf numFmtId="0" fontId="5" fillId="0" borderId="0" xfId="0" quotePrefix="1" applyFont="1" applyFill="1" applyBorder="1" applyAlignment="1">
      <alignment horizontal="center" vertical="center"/>
    </xf>
    <xf numFmtId="0" fontId="19" fillId="0" borderId="0" xfId="0" applyFont="1" applyFill="1" applyAlignment="1">
      <alignment vertical="center"/>
    </xf>
    <xf numFmtId="0" fontId="4" fillId="0" borderId="0" xfId="0" applyFont="1" applyFill="1">
      <alignment vertical="center"/>
    </xf>
    <xf numFmtId="0" fontId="5" fillId="0" borderId="5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01" xfId="0" applyFont="1" applyFill="1" applyBorder="1" applyAlignment="1">
      <alignment horizontal="center" vertical="center"/>
    </xf>
    <xf numFmtId="0" fontId="5" fillId="0" borderId="96"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4" xfId="0" applyFont="1" applyFill="1" applyBorder="1" applyAlignment="1">
      <alignment vertical="center"/>
    </xf>
    <xf numFmtId="0" fontId="5" fillId="0" borderId="50" xfId="0" applyFont="1" applyFill="1" applyBorder="1" applyAlignment="1">
      <alignment horizontal="left" vertical="center"/>
    </xf>
    <xf numFmtId="0" fontId="5" fillId="0" borderId="52" xfId="0" applyFont="1" applyFill="1" applyBorder="1" applyAlignment="1">
      <alignment horizontal="left" vertical="center"/>
    </xf>
    <xf numFmtId="0" fontId="5" fillId="0" borderId="37" xfId="0" applyFont="1" applyFill="1" applyBorder="1" applyAlignment="1">
      <alignment horizontal="left" vertical="center"/>
    </xf>
    <xf numFmtId="0" fontId="5" fillId="0" borderId="114"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109" xfId="0" applyFont="1" applyFill="1" applyBorder="1" applyAlignment="1">
      <alignment horizontal="center" vertical="center"/>
    </xf>
    <xf numFmtId="0" fontId="5" fillId="0" borderId="0" xfId="0" applyFont="1" applyFill="1" applyAlignment="1">
      <alignment horizontal="left" vertical="center" wrapText="1" shrinkToFi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12" xfId="0" applyFont="1" applyFill="1" applyBorder="1" applyAlignment="1">
      <alignment vertical="center"/>
    </xf>
    <xf numFmtId="0" fontId="5" fillId="0" borderId="104" xfId="0" applyFont="1" applyBorder="1" applyAlignment="1">
      <alignment horizontal="center" vertical="center"/>
    </xf>
    <xf numFmtId="0" fontId="5" fillId="0" borderId="73" xfId="0" applyFont="1" applyBorder="1" applyAlignment="1">
      <alignment horizontal="center" vertical="center"/>
    </xf>
    <xf numFmtId="0" fontId="5" fillId="0" borderId="38" xfId="0" applyFont="1" applyFill="1" applyBorder="1" applyAlignment="1">
      <alignment vertical="center"/>
    </xf>
    <xf numFmtId="0" fontId="5" fillId="0" borderId="72" xfId="0" applyFont="1" applyFill="1" applyBorder="1" applyAlignment="1">
      <alignment vertical="center"/>
    </xf>
    <xf numFmtId="0" fontId="5" fillId="0" borderId="60" xfId="0" applyFont="1" applyFill="1" applyBorder="1" applyAlignment="1">
      <alignment vertical="center"/>
    </xf>
    <xf numFmtId="0" fontId="5" fillId="0" borderId="37" xfId="0" applyFont="1" applyFill="1" applyBorder="1" applyAlignment="1">
      <alignment vertical="center"/>
    </xf>
    <xf numFmtId="0" fontId="5" fillId="0" borderId="81" xfId="0" applyFont="1" applyFill="1" applyBorder="1" applyAlignment="1">
      <alignment vertical="center"/>
    </xf>
    <xf numFmtId="0" fontId="5" fillId="0" borderId="9" xfId="0" applyFont="1" applyFill="1" applyBorder="1" applyAlignment="1">
      <alignment horizontal="center" vertical="center"/>
    </xf>
    <xf numFmtId="0" fontId="5" fillId="0" borderId="134" xfId="0" applyFont="1" applyBorder="1" applyAlignment="1">
      <alignment vertical="center"/>
    </xf>
    <xf numFmtId="0" fontId="5" fillId="0" borderId="113" xfId="0" applyFont="1" applyBorder="1" applyAlignment="1">
      <alignment vertical="center"/>
    </xf>
    <xf numFmtId="0" fontId="5" fillId="0" borderId="71" xfId="0" applyFont="1" applyFill="1" applyBorder="1" applyAlignment="1">
      <alignment horizontal="center" vertical="center"/>
    </xf>
    <xf numFmtId="0" fontId="5" fillId="0" borderId="103" xfId="0" applyFont="1" applyFill="1" applyBorder="1" applyAlignment="1">
      <alignment horizontal="center" vertical="center"/>
    </xf>
    <xf numFmtId="0" fontId="24" fillId="0" borderId="40" xfId="0" quotePrefix="1" applyFont="1" applyFill="1" applyBorder="1" applyAlignment="1">
      <alignment horizontal="center" vertical="center"/>
    </xf>
    <xf numFmtId="0" fontId="24" fillId="0" borderId="41" xfId="0" applyFont="1" applyFill="1" applyBorder="1" applyAlignment="1">
      <alignment vertical="center" wrapText="1"/>
    </xf>
    <xf numFmtId="0" fontId="24" fillId="0" borderId="40" xfId="0" quotePrefix="1" applyFont="1" applyFill="1" applyBorder="1">
      <alignment vertical="center"/>
    </xf>
    <xf numFmtId="0" fontId="24" fillId="0" borderId="16" xfId="0" quotePrefix="1" applyFont="1" applyFill="1" applyBorder="1">
      <alignment vertical="center"/>
    </xf>
    <xf numFmtId="0" fontId="24" fillId="0" borderId="17" xfId="0" applyFont="1" applyFill="1" applyBorder="1" applyAlignment="1">
      <alignment vertical="center" wrapText="1"/>
    </xf>
    <xf numFmtId="0" fontId="24" fillId="0" borderId="16" xfId="0" quotePrefix="1" applyFont="1" applyFill="1" applyBorder="1" applyAlignment="1">
      <alignment vertical="center"/>
    </xf>
    <xf numFmtId="0" fontId="24" fillId="0" borderId="0" xfId="0" applyFont="1" applyFill="1" applyBorder="1" applyAlignment="1">
      <alignment vertical="center" wrapText="1"/>
    </xf>
    <xf numFmtId="0" fontId="24" fillId="0" borderId="36" xfId="0" applyFont="1" applyFill="1" applyBorder="1" applyAlignment="1">
      <alignment vertical="center" wrapText="1"/>
    </xf>
    <xf numFmtId="0" fontId="5" fillId="0" borderId="11" xfId="0" applyFont="1" applyFill="1" applyBorder="1" applyAlignment="1">
      <alignment vertical="top" wrapText="1"/>
    </xf>
    <xf numFmtId="0" fontId="24" fillId="0" borderId="16" xfId="0" applyFont="1" applyFill="1" applyBorder="1" applyAlignment="1">
      <alignment horizontal="center" vertical="center"/>
    </xf>
    <xf numFmtId="0" fontId="24" fillId="0" borderId="16" xfId="0" quotePrefix="1" applyFont="1" applyFill="1" applyBorder="1" applyAlignment="1">
      <alignment horizontal="center" vertical="center"/>
    </xf>
    <xf numFmtId="0" fontId="24" fillId="0" borderId="41" xfId="0" applyFont="1" applyFill="1" applyBorder="1" applyAlignment="1">
      <alignment vertical="top" wrapText="1"/>
    </xf>
    <xf numFmtId="0" fontId="24" fillId="0" borderId="17" xfId="0" applyFont="1" applyFill="1" applyBorder="1" applyAlignment="1">
      <alignment vertical="top" wrapText="1"/>
    </xf>
    <xf numFmtId="0" fontId="24" fillId="0" borderId="0" xfId="0" applyFont="1" applyFill="1">
      <alignment vertical="center"/>
    </xf>
    <xf numFmtId="0" fontId="9" fillId="0" borderId="16" xfId="0" applyNumberFormat="1" applyFont="1" applyFill="1" applyBorder="1">
      <alignment vertical="center"/>
    </xf>
    <xf numFmtId="179" fontId="9" fillId="0" borderId="9" xfId="0" applyNumberFormat="1" applyFont="1" applyFill="1" applyBorder="1" applyAlignment="1">
      <alignment vertical="center"/>
    </xf>
    <xf numFmtId="0" fontId="9" fillId="0" borderId="40" xfId="0" applyNumberFormat="1" applyFont="1" applyFill="1" applyBorder="1">
      <alignment vertical="center"/>
    </xf>
    <xf numFmtId="0" fontId="9" fillId="0" borderId="136" xfId="0" applyFont="1" applyFill="1" applyBorder="1" applyAlignment="1">
      <alignment vertical="center"/>
    </xf>
    <xf numFmtId="179" fontId="9" fillId="0" borderId="136" xfId="0" applyNumberFormat="1" applyFont="1" applyFill="1" applyBorder="1" applyAlignment="1">
      <alignment vertical="center"/>
    </xf>
    <xf numFmtId="179" fontId="9" fillId="0" borderId="47" xfId="0" applyNumberFormat="1" applyFont="1" applyFill="1" applyBorder="1" applyAlignment="1">
      <alignment vertical="center"/>
    </xf>
    <xf numFmtId="0" fontId="9" fillId="0" borderId="10" xfId="0" applyNumberFormat="1" applyFont="1" applyFill="1" applyBorder="1">
      <alignment vertical="center"/>
    </xf>
    <xf numFmtId="0" fontId="27" fillId="0" borderId="0" xfId="0" applyFont="1">
      <alignment vertical="center"/>
    </xf>
    <xf numFmtId="0" fontId="27" fillId="0" borderId="0" xfId="0" applyFont="1" applyAlignment="1">
      <alignment horizontal="left" vertical="center"/>
    </xf>
    <xf numFmtId="0" fontId="27" fillId="0" borderId="9" xfId="0" applyFont="1" applyBorder="1">
      <alignment vertical="center"/>
    </xf>
    <xf numFmtId="0" fontId="27" fillId="0" borderId="0" xfId="0" applyFont="1" applyBorder="1">
      <alignment vertical="center"/>
    </xf>
    <xf numFmtId="0" fontId="27" fillId="0" borderId="1" xfId="0" applyFont="1" applyBorder="1" applyAlignment="1">
      <alignment vertical="center"/>
    </xf>
    <xf numFmtId="0" fontId="27" fillId="0" borderId="0" xfId="0" applyFont="1" applyBorder="1" applyAlignment="1">
      <alignment vertical="center"/>
    </xf>
    <xf numFmtId="0" fontId="5" fillId="2" borderId="5" xfId="0" applyFont="1" applyFill="1" applyBorder="1" applyProtection="1">
      <alignment vertical="center"/>
      <protection locked="0"/>
    </xf>
    <xf numFmtId="0" fontId="5" fillId="2" borderId="23" xfId="0" applyFont="1" applyFill="1" applyBorder="1" applyProtection="1">
      <alignment vertical="center"/>
      <protection locked="0"/>
    </xf>
    <xf numFmtId="0" fontId="2" fillId="2" borderId="16" xfId="0" applyFont="1" applyFill="1" applyBorder="1" applyProtection="1">
      <alignment vertical="center"/>
      <protection locked="0"/>
    </xf>
    <xf numFmtId="0" fontId="2" fillId="2" borderId="17" xfId="0" applyFont="1" applyFill="1" applyBorder="1" applyProtection="1">
      <alignment vertical="center"/>
      <protection locked="0"/>
    </xf>
    <xf numFmtId="0" fontId="2" fillId="2" borderId="18" xfId="0" applyFont="1" applyFill="1" applyBorder="1" applyProtection="1">
      <alignment vertical="center"/>
      <protection locked="0"/>
    </xf>
    <xf numFmtId="0" fontId="2" fillId="2" borderId="10" xfId="0" applyFont="1" applyFill="1" applyBorder="1" applyProtection="1">
      <alignment vertical="center"/>
      <protection locked="0"/>
    </xf>
    <xf numFmtId="0" fontId="2" fillId="2" borderId="9" xfId="0" applyFont="1" applyFill="1" applyBorder="1" applyProtection="1">
      <alignment vertical="center"/>
      <protection locked="0"/>
    </xf>
    <xf numFmtId="0" fontId="2" fillId="2" borderId="19" xfId="0" applyFont="1" applyFill="1" applyBorder="1" applyProtection="1">
      <alignment vertical="center"/>
      <protection locked="0"/>
    </xf>
    <xf numFmtId="0" fontId="2" fillId="2" borderId="20" xfId="0" applyFont="1" applyFill="1" applyBorder="1" applyProtection="1">
      <alignment vertical="center"/>
      <protection locked="0"/>
    </xf>
    <xf numFmtId="0" fontId="2" fillId="2" borderId="21" xfId="0" applyFont="1" applyFill="1" applyBorder="1" applyProtection="1">
      <alignment vertical="center"/>
      <protection locked="0"/>
    </xf>
    <xf numFmtId="0" fontId="2" fillId="2" borderId="22" xfId="0" applyFont="1" applyFill="1" applyBorder="1" applyProtection="1">
      <alignment vertical="center"/>
      <protection locked="0"/>
    </xf>
    <xf numFmtId="0" fontId="5" fillId="2" borderId="65" xfId="0" applyFont="1" applyFill="1" applyBorder="1" applyProtection="1">
      <alignment vertical="center"/>
      <protection locked="0"/>
    </xf>
    <xf numFmtId="0" fontId="5" fillId="2" borderId="76" xfId="0" applyFont="1" applyFill="1" applyBorder="1" applyProtection="1">
      <alignment vertical="center"/>
      <protection locked="0"/>
    </xf>
    <xf numFmtId="0" fontId="5" fillId="0" borderId="7"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wrapText="1"/>
      <protection locked="0"/>
    </xf>
    <xf numFmtId="0" fontId="5" fillId="0" borderId="46"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9" fillId="0" borderId="0" xfId="1" applyFont="1" applyFill="1" applyAlignment="1" applyProtection="1">
      <alignment horizontal="left" vertical="center"/>
    </xf>
    <xf numFmtId="0" fontId="9" fillId="0" borderId="0" xfId="1" applyFont="1" applyFill="1" applyBorder="1" applyAlignment="1" applyProtection="1">
      <alignment horizontal="center" vertical="center"/>
    </xf>
    <xf numFmtId="0" fontId="11" fillId="0" borderId="0" xfId="1" applyFont="1" applyFill="1" applyAlignment="1" applyProtection="1">
      <alignment horizontal="distributed" vertical="center"/>
    </xf>
    <xf numFmtId="0" fontId="4" fillId="0" borderId="0" xfId="1" applyFont="1" applyFill="1" applyAlignment="1" applyProtection="1">
      <alignment horizontal="distributed" vertical="center"/>
    </xf>
    <xf numFmtId="0" fontId="4" fillId="0" borderId="0" xfId="1" applyFont="1" applyFill="1" applyAlignment="1" applyProtection="1">
      <alignment vertical="center"/>
    </xf>
    <xf numFmtId="0" fontId="9" fillId="0" borderId="0" xfId="1" applyFont="1" applyFill="1" applyAlignment="1" applyProtection="1">
      <alignment horizontal="right" vertical="center"/>
    </xf>
    <xf numFmtId="0" fontId="9" fillId="0" borderId="0" xfId="1" applyFont="1" applyFill="1" applyBorder="1" applyAlignment="1" applyProtection="1">
      <alignment horizontal="right" vertical="center"/>
    </xf>
    <xf numFmtId="177" fontId="9" fillId="0" borderId="0" xfId="1" applyNumberFormat="1" applyFont="1" applyFill="1" applyAlignment="1" applyProtection="1">
      <alignment horizontal="right" vertical="center"/>
    </xf>
    <xf numFmtId="177" fontId="5" fillId="0" borderId="0" xfId="1" applyNumberFormat="1" applyFont="1" applyFill="1" applyAlignment="1" applyProtection="1">
      <alignment horizontal="right" vertical="center"/>
    </xf>
    <xf numFmtId="0" fontId="5" fillId="0" borderId="0" xfId="1" applyFont="1" applyFill="1" applyAlignment="1" applyProtection="1">
      <alignment vertical="center" justifyLastLine="1"/>
    </xf>
    <xf numFmtId="0" fontId="5" fillId="0" borderId="0" xfId="1" applyFont="1" applyFill="1" applyAlignment="1" applyProtection="1">
      <alignment horizontal="right" vertical="center"/>
    </xf>
    <xf numFmtId="0" fontId="5" fillId="0" borderId="0" xfId="1" applyFont="1" applyFill="1" applyAlignment="1" applyProtection="1">
      <alignment horizontal="center" vertical="center"/>
    </xf>
    <xf numFmtId="0" fontId="9" fillId="0" borderId="0" xfId="1" applyFont="1" applyFill="1" applyAlignment="1" applyProtection="1">
      <alignment horizontal="left" vertical="center" shrinkToFit="1"/>
    </xf>
    <xf numFmtId="0" fontId="5" fillId="0" borderId="0" xfId="1" applyFont="1" applyFill="1" applyAlignment="1" applyProtection="1">
      <alignment horizontal="left" vertical="center"/>
    </xf>
    <xf numFmtId="0" fontId="5" fillId="0" borderId="0" xfId="1" applyFont="1" applyFill="1" applyAlignment="1" applyProtection="1">
      <alignment horizontal="distributed" vertical="center"/>
    </xf>
    <xf numFmtId="0" fontId="5" fillId="0" borderId="0" xfId="1" applyFont="1" applyFill="1" applyAlignment="1" applyProtection="1">
      <alignment horizontal="left" vertical="center" shrinkToFit="1"/>
    </xf>
    <xf numFmtId="0" fontId="9" fillId="0" borderId="0" xfId="1" applyNumberFormat="1" applyFont="1" applyFill="1" applyAlignment="1" applyProtection="1">
      <alignment horizontal="center" vertical="center"/>
    </xf>
    <xf numFmtId="0" fontId="5" fillId="0" borderId="0" xfId="1" applyFont="1" applyFill="1" applyAlignment="1" applyProtection="1">
      <alignment vertical="center" shrinkToFit="1"/>
    </xf>
    <xf numFmtId="0" fontId="4" fillId="0" borderId="0" xfId="1" applyFont="1" applyFill="1" applyAlignment="1" applyProtection="1">
      <alignment vertical="center" shrinkToFit="1"/>
    </xf>
    <xf numFmtId="0" fontId="4" fillId="0" borderId="0" xfId="1" applyFont="1" applyFill="1" applyAlignment="1" applyProtection="1">
      <alignment horizontal="left" vertical="center" shrinkToFit="1"/>
    </xf>
    <xf numFmtId="0" fontId="7" fillId="0" borderId="0" xfId="1" applyFont="1" applyFill="1" applyAlignment="1" applyProtection="1">
      <alignment horizontal="distributed" vertical="center"/>
    </xf>
    <xf numFmtId="0" fontId="11" fillId="0" borderId="0" xfId="0" applyFont="1" applyFill="1" applyAlignment="1" applyProtection="1">
      <alignment horizontal="justify" vertical="center"/>
    </xf>
    <xf numFmtId="176" fontId="9" fillId="0" borderId="0" xfId="1" applyNumberFormat="1" applyFont="1" applyFill="1" applyBorder="1" applyAlignment="1" applyProtection="1">
      <alignment vertical="center"/>
    </xf>
    <xf numFmtId="176" fontId="9" fillId="0" borderId="0" xfId="1" applyNumberFormat="1" applyFont="1" applyFill="1" applyBorder="1" applyAlignment="1" applyProtection="1">
      <alignment horizontal="left" vertical="center"/>
    </xf>
    <xf numFmtId="176" fontId="9" fillId="0" borderId="0" xfId="1" applyNumberFormat="1" applyFont="1" applyBorder="1" applyAlignment="1" applyProtection="1">
      <alignment vertical="center"/>
    </xf>
    <xf numFmtId="0" fontId="28" fillId="0" borderId="0" xfId="3">
      <alignment vertical="center"/>
    </xf>
    <xf numFmtId="0" fontId="30" fillId="0" borderId="0" xfId="3" applyFont="1">
      <alignment vertical="center"/>
    </xf>
    <xf numFmtId="0" fontId="31" fillId="0" borderId="0" xfId="3" applyFont="1">
      <alignment vertical="center"/>
    </xf>
    <xf numFmtId="0" fontId="32" fillId="0" borderId="0" xfId="3" applyFont="1" applyBorder="1" applyAlignment="1">
      <alignment horizontal="left" vertical="center"/>
    </xf>
    <xf numFmtId="0" fontId="28" fillId="0" borderId="0" xfId="3" applyBorder="1" applyAlignment="1">
      <alignment horizontal="left" vertical="center"/>
    </xf>
    <xf numFmtId="0" fontId="34" fillId="0" borderId="0" xfId="3" applyFont="1">
      <alignment vertical="center"/>
    </xf>
    <xf numFmtId="0" fontId="28" fillId="0" borderId="9" xfId="3" applyBorder="1" applyAlignment="1">
      <alignment vertical="center"/>
    </xf>
    <xf numFmtId="0" fontId="28" fillId="0" borderId="9" xfId="3" applyBorder="1" applyAlignment="1">
      <alignment horizontal="center" vertical="center"/>
    </xf>
    <xf numFmtId="0" fontId="28" fillId="0" borderId="41" xfId="3" applyBorder="1">
      <alignment vertical="center"/>
    </xf>
    <xf numFmtId="0" fontId="28" fillId="0" borderId="72" xfId="3" applyBorder="1">
      <alignment vertical="center"/>
    </xf>
    <xf numFmtId="0" fontId="28" fillId="0" borderId="1" xfId="3" applyBorder="1">
      <alignment vertical="center"/>
    </xf>
    <xf numFmtId="0" fontId="28" fillId="0" borderId="35" xfId="3" applyBorder="1">
      <alignment vertical="center"/>
    </xf>
    <xf numFmtId="0" fontId="28" fillId="0" borderId="37" xfId="3" applyBorder="1">
      <alignment vertical="center"/>
    </xf>
    <xf numFmtId="0" fontId="28" fillId="0" borderId="0" xfId="3" applyBorder="1">
      <alignment vertical="center"/>
    </xf>
    <xf numFmtId="0" fontId="28" fillId="0" borderId="36" xfId="3" applyBorder="1">
      <alignment vertical="center"/>
    </xf>
    <xf numFmtId="0" fontId="28" fillId="0" borderId="38" xfId="3" applyBorder="1">
      <alignment vertical="center"/>
    </xf>
    <xf numFmtId="0" fontId="28" fillId="0" borderId="12" xfId="3" applyBorder="1">
      <alignment vertical="center"/>
    </xf>
    <xf numFmtId="0" fontId="28" fillId="0" borderId="39" xfId="3" applyBorder="1">
      <alignment vertical="center"/>
    </xf>
    <xf numFmtId="0" fontId="28" fillId="0" borderId="11" xfId="3" applyBorder="1">
      <alignment vertical="center"/>
    </xf>
    <xf numFmtId="0" fontId="33" fillId="0" borderId="0" xfId="3" applyFont="1">
      <alignment vertical="center"/>
    </xf>
    <xf numFmtId="0" fontId="28" fillId="0" borderId="17" xfId="3" applyBorder="1" applyAlignment="1">
      <alignment vertical="center" shrinkToFit="1"/>
    </xf>
    <xf numFmtId="179" fontId="5" fillId="0" borderId="0" xfId="0" applyNumberFormat="1" applyFont="1" applyFill="1" applyBorder="1">
      <alignment vertical="center"/>
    </xf>
    <xf numFmtId="179" fontId="5" fillId="0" borderId="36" xfId="0" applyNumberFormat="1" applyFont="1" applyFill="1" applyBorder="1">
      <alignment vertical="center"/>
    </xf>
    <xf numFmtId="179" fontId="9" fillId="0" borderId="0" xfId="0" applyNumberFormat="1" applyFont="1" applyFill="1" applyAlignment="1">
      <alignment horizontal="center" vertical="center"/>
    </xf>
    <xf numFmtId="179" fontId="9" fillId="0" borderId="0" xfId="0" applyNumberFormat="1" applyFont="1" applyFill="1">
      <alignment vertical="center"/>
    </xf>
    <xf numFmtId="179" fontId="5" fillId="0" borderId="90" xfId="0" applyNumberFormat="1" applyFont="1" applyFill="1" applyBorder="1" applyAlignment="1">
      <alignment horizontal="center" vertical="center"/>
    </xf>
    <xf numFmtId="0" fontId="5" fillId="0" borderId="51" xfId="0" applyFont="1" applyFill="1" applyBorder="1" applyAlignment="1">
      <alignment horizontal="left" vertical="center"/>
    </xf>
    <xf numFmtId="0" fontId="24" fillId="0" borderId="146" xfId="0" quotePrefix="1" applyFont="1" applyFill="1" applyBorder="1" applyAlignment="1">
      <alignment horizontal="center" vertical="center"/>
    </xf>
    <xf numFmtId="0" fontId="24" fillId="0" borderId="47" xfId="0" applyFont="1" applyFill="1" applyBorder="1" applyAlignment="1">
      <alignment vertical="center" wrapText="1"/>
    </xf>
    <xf numFmtId="0" fontId="5" fillId="0" borderId="147" xfId="0" quotePrefix="1" applyFont="1" applyFill="1" applyBorder="1" applyAlignment="1">
      <alignment horizontal="center" vertical="center"/>
    </xf>
    <xf numFmtId="0" fontId="5" fillId="0" borderId="140" xfId="0" applyFont="1" applyFill="1" applyBorder="1">
      <alignment vertical="center"/>
    </xf>
    <xf numFmtId="0" fontId="5" fillId="0" borderId="148" xfId="0" applyFont="1" applyFill="1" applyBorder="1" applyAlignment="1" applyProtection="1">
      <alignment horizontal="center" vertical="center"/>
      <protection locked="0"/>
    </xf>
    <xf numFmtId="0" fontId="5" fillId="0" borderId="99" xfId="0" applyFont="1" applyFill="1" applyBorder="1" applyAlignment="1" applyProtection="1">
      <alignment horizontal="left" vertical="center"/>
    </xf>
    <xf numFmtId="0" fontId="5" fillId="0" borderId="142" xfId="0" applyFont="1" applyFill="1" applyBorder="1" applyAlignment="1" applyProtection="1">
      <alignment horizontal="left" vertical="center"/>
    </xf>
    <xf numFmtId="0" fontId="5" fillId="0" borderId="144" xfId="0" applyFont="1" applyFill="1" applyBorder="1" applyAlignment="1" applyProtection="1">
      <alignment horizontal="left" vertical="center"/>
    </xf>
    <xf numFmtId="178" fontId="2" fillId="2" borderId="17" xfId="0" applyNumberFormat="1" applyFont="1" applyFill="1" applyBorder="1" applyAlignment="1" applyProtection="1">
      <alignment vertical="center" shrinkToFit="1"/>
      <protection locked="0"/>
    </xf>
    <xf numFmtId="178" fontId="2" fillId="2" borderId="9" xfId="0" applyNumberFormat="1" applyFont="1" applyFill="1" applyBorder="1" applyAlignment="1" applyProtection="1">
      <alignment vertical="center" shrinkToFit="1"/>
      <protection locked="0"/>
    </xf>
    <xf numFmtId="178" fontId="2" fillId="2" borderId="21" xfId="0" applyNumberFormat="1" applyFont="1" applyFill="1" applyBorder="1" applyAlignment="1" applyProtection="1">
      <alignment vertical="center" shrinkToFit="1"/>
      <protection locked="0"/>
    </xf>
    <xf numFmtId="0" fontId="2" fillId="2" borderId="16"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2" fillId="2" borderId="18"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2" fillId="2" borderId="19" xfId="0" applyFont="1" applyFill="1" applyBorder="1" applyAlignment="1" applyProtection="1">
      <alignment vertical="center" shrinkToFit="1"/>
      <protection locked="0"/>
    </xf>
    <xf numFmtId="0" fontId="2" fillId="2" borderId="20" xfId="0" applyFont="1" applyFill="1" applyBorder="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2" fillId="2" borderId="22" xfId="0" applyFont="1" applyFill="1" applyBorder="1" applyAlignment="1" applyProtection="1">
      <alignment vertical="center" shrinkToFit="1"/>
      <protection locked="0"/>
    </xf>
    <xf numFmtId="0" fontId="27" fillId="0" borderId="0" xfId="0" applyFont="1" applyAlignment="1">
      <alignment vertical="center"/>
    </xf>
    <xf numFmtId="0" fontId="35" fillId="0" borderId="0" xfId="0" applyFont="1" applyBorder="1" applyAlignment="1">
      <alignment horizontal="center" vertical="center"/>
    </xf>
    <xf numFmtId="0" fontId="9" fillId="2" borderId="25" xfId="0" applyFont="1" applyFill="1" applyBorder="1" applyAlignment="1" applyProtection="1">
      <alignment vertical="center"/>
      <protection locked="0"/>
    </xf>
    <xf numFmtId="0" fontId="9" fillId="2" borderId="17" xfId="0" applyFont="1" applyFill="1" applyBorder="1" applyAlignment="1" applyProtection="1">
      <alignment vertical="center"/>
      <protection locked="0"/>
    </xf>
    <xf numFmtId="0" fontId="9" fillId="2" borderId="9" xfId="0" applyFont="1" applyFill="1" applyBorder="1" applyAlignment="1" applyProtection="1">
      <alignment vertical="center"/>
      <protection locked="0"/>
    </xf>
    <xf numFmtId="0" fontId="9" fillId="2" borderId="21" xfId="0" applyFont="1" applyFill="1" applyBorder="1" applyAlignment="1" applyProtection="1">
      <alignment vertical="center"/>
      <protection locked="0"/>
    </xf>
    <xf numFmtId="0" fontId="5" fillId="0" borderId="51" xfId="0" applyFont="1" applyFill="1" applyBorder="1" applyAlignment="1">
      <alignment horizontal="left" vertical="center"/>
    </xf>
    <xf numFmtId="0" fontId="5" fillId="0" borderId="99" xfId="0" applyFont="1" applyFill="1" applyBorder="1" applyAlignment="1">
      <alignment horizontal="left" vertical="center"/>
    </xf>
    <xf numFmtId="0" fontId="5" fillId="0" borderId="139" xfId="0" applyFont="1" applyFill="1" applyBorder="1" applyAlignment="1">
      <alignment horizontal="left" vertical="center"/>
    </xf>
    <xf numFmtId="0" fontId="5" fillId="0" borderId="140" xfId="0" applyFont="1" applyFill="1" applyBorder="1" applyAlignment="1">
      <alignment horizontal="left" vertical="center"/>
    </xf>
    <xf numFmtId="0" fontId="5" fillId="0" borderId="125" xfId="0" applyFont="1" applyFill="1" applyBorder="1" applyAlignment="1">
      <alignment horizontal="left" vertical="center"/>
    </xf>
    <xf numFmtId="0" fontId="5" fillId="0" borderId="141" xfId="0" applyFont="1" applyFill="1" applyBorder="1" applyAlignment="1">
      <alignment horizontal="left" vertical="center"/>
    </xf>
    <xf numFmtId="0" fontId="5" fillId="0" borderId="137" xfId="0" applyFont="1" applyFill="1" applyBorder="1" applyAlignment="1">
      <alignment horizontal="left" vertical="center"/>
    </xf>
    <xf numFmtId="0" fontId="5" fillId="0" borderId="118" xfId="0" applyFont="1" applyFill="1" applyBorder="1" applyAlignment="1">
      <alignment horizontal="left" vertical="center"/>
    </xf>
    <xf numFmtId="0" fontId="5" fillId="0" borderId="138" xfId="0" applyFont="1" applyFill="1" applyBorder="1" applyAlignment="1">
      <alignment horizontal="left" vertical="center"/>
    </xf>
    <xf numFmtId="0" fontId="35" fillId="0" borderId="0" xfId="0" applyFont="1" applyBorder="1" applyAlignment="1">
      <alignment horizontal="center" vertical="center"/>
    </xf>
    <xf numFmtId="0" fontId="5" fillId="0" borderId="114" xfId="0" applyFont="1" applyFill="1" applyBorder="1" applyAlignment="1">
      <alignment horizontal="left" vertical="center" wrapText="1"/>
    </xf>
    <xf numFmtId="0" fontId="5" fillId="0" borderId="99" xfId="0" applyFont="1" applyFill="1" applyBorder="1" applyAlignment="1">
      <alignment horizontal="left" vertical="center" wrapText="1"/>
    </xf>
    <xf numFmtId="0" fontId="5" fillId="0" borderId="99" xfId="0" applyNumberFormat="1" applyFont="1" applyFill="1" applyBorder="1" applyAlignment="1" applyProtection="1">
      <alignment horizontal="left" vertical="center"/>
      <protection locked="0"/>
    </xf>
    <xf numFmtId="0" fontId="5" fillId="0" borderId="115" xfId="0" applyNumberFormat="1" applyFont="1" applyFill="1" applyBorder="1" applyAlignment="1" applyProtection="1">
      <alignment horizontal="left" vertical="center"/>
      <protection locked="0"/>
    </xf>
    <xf numFmtId="0" fontId="5" fillId="0" borderId="114" xfId="0" applyFont="1" applyFill="1" applyBorder="1" applyAlignment="1">
      <alignment horizontal="left" vertical="center" wrapText="1" shrinkToFit="1"/>
    </xf>
    <xf numFmtId="0" fontId="5" fillId="0" borderId="99" xfId="0" applyFont="1" applyFill="1" applyBorder="1" applyAlignment="1">
      <alignment horizontal="left" vertical="center" wrapText="1" shrinkToFit="1"/>
    </xf>
    <xf numFmtId="0" fontId="5" fillId="0" borderId="115" xfId="0" applyFont="1" applyFill="1" applyBorder="1" applyAlignment="1">
      <alignment horizontal="left" vertical="center" wrapText="1" shrinkToFit="1"/>
    </xf>
    <xf numFmtId="0" fontId="26" fillId="0" borderId="120" xfId="0" applyFont="1" applyFill="1" applyBorder="1" applyAlignment="1">
      <alignment horizontal="left" vertical="center" wrapText="1" shrinkToFit="1"/>
    </xf>
    <xf numFmtId="0" fontId="26" fillId="0" borderId="100" xfId="0" applyFont="1" applyFill="1" applyBorder="1" applyAlignment="1">
      <alignment horizontal="left" vertical="center" wrapText="1" shrinkToFit="1"/>
    </xf>
    <xf numFmtId="0" fontId="26" fillId="0" borderId="121" xfId="0" applyFont="1" applyFill="1" applyBorder="1" applyAlignment="1">
      <alignment horizontal="left" vertical="center" wrapText="1" shrinkToFit="1"/>
    </xf>
    <xf numFmtId="0" fontId="5" fillId="0" borderId="100" xfId="0" applyFont="1" applyFill="1" applyBorder="1" applyAlignment="1" applyProtection="1">
      <alignment vertical="center"/>
      <protection locked="0"/>
    </xf>
    <xf numFmtId="0" fontId="5" fillId="0" borderId="121" xfId="0" applyFont="1" applyFill="1" applyBorder="1" applyAlignment="1" applyProtection="1">
      <alignment vertical="center"/>
      <protection locked="0"/>
    </xf>
    <xf numFmtId="0" fontId="5" fillId="0" borderId="120" xfId="0" applyFont="1" applyFill="1" applyBorder="1" applyAlignment="1">
      <alignment horizontal="left" vertical="center"/>
    </xf>
    <xf numFmtId="0" fontId="5" fillId="0" borderId="100" xfId="0" applyFont="1" applyFill="1" applyBorder="1" applyAlignment="1">
      <alignment horizontal="left" vertical="center"/>
    </xf>
    <xf numFmtId="0" fontId="5" fillId="0" borderId="119" xfId="0" applyFont="1" applyFill="1" applyBorder="1" applyAlignment="1">
      <alignment horizontal="left" vertical="center"/>
    </xf>
    <xf numFmtId="0" fontId="5" fillId="4" borderId="114" xfId="0" applyFont="1" applyFill="1" applyBorder="1" applyAlignment="1">
      <alignment horizontal="left" vertical="center" wrapText="1"/>
    </xf>
    <xf numFmtId="0" fontId="5" fillId="4" borderId="99" xfId="0" applyFont="1" applyFill="1" applyBorder="1" applyAlignment="1">
      <alignment horizontal="left" vertical="center" wrapText="1"/>
    </xf>
    <xf numFmtId="0" fontId="5" fillId="4" borderId="99" xfId="0" applyNumberFormat="1" applyFont="1" applyFill="1" applyBorder="1" applyAlignment="1" applyProtection="1">
      <alignment horizontal="left" vertical="center"/>
      <protection locked="0"/>
    </xf>
    <xf numFmtId="0" fontId="5" fillId="4" borderId="115" xfId="0" applyNumberFormat="1" applyFont="1" applyFill="1" applyBorder="1" applyAlignment="1" applyProtection="1">
      <alignment horizontal="left" vertical="center"/>
      <protection locked="0"/>
    </xf>
    <xf numFmtId="0" fontId="5" fillId="4" borderId="114" xfId="0" applyFont="1" applyFill="1" applyBorder="1" applyAlignment="1">
      <alignment horizontal="left" vertical="center" wrapText="1" shrinkToFit="1"/>
    </xf>
    <xf numFmtId="0" fontId="5" fillId="4" borderId="99" xfId="0" applyFont="1" applyFill="1" applyBorder="1" applyAlignment="1">
      <alignment horizontal="left" vertical="center" wrapText="1" shrinkToFit="1"/>
    </xf>
    <xf numFmtId="0" fontId="5" fillId="4" borderId="115" xfId="0" applyFont="1" applyFill="1" applyBorder="1" applyAlignment="1">
      <alignment horizontal="left" vertical="center" wrapText="1" shrinkToFit="1"/>
    </xf>
    <xf numFmtId="0" fontId="5" fillId="4" borderId="99" xfId="0" applyFont="1" applyFill="1" applyBorder="1" applyAlignment="1" applyProtection="1">
      <alignment horizontal="left" vertical="center"/>
      <protection locked="0"/>
    </xf>
    <xf numFmtId="0" fontId="5" fillId="4" borderId="115" xfId="0" applyFont="1" applyFill="1" applyBorder="1" applyAlignment="1" applyProtection="1">
      <alignment horizontal="left" vertical="center"/>
      <protection locked="0"/>
    </xf>
    <xf numFmtId="0" fontId="5" fillId="4" borderId="125" xfId="0" applyFont="1" applyFill="1" applyBorder="1" applyAlignment="1" applyProtection="1">
      <alignment horizontal="left" vertical="center"/>
      <protection locked="0"/>
    </xf>
    <xf numFmtId="0" fontId="5" fillId="4" borderId="126" xfId="0" applyFont="1" applyFill="1" applyBorder="1" applyAlignment="1" applyProtection="1">
      <alignment horizontal="left" vertical="center"/>
      <protection locked="0"/>
    </xf>
    <xf numFmtId="178" fontId="5" fillId="0" borderId="118" xfId="0" applyNumberFormat="1" applyFont="1" applyFill="1" applyBorder="1" applyAlignment="1" applyProtection="1">
      <alignment horizontal="left" vertical="center"/>
      <protection locked="0"/>
    </xf>
    <xf numFmtId="178" fontId="5" fillId="0" borderId="99" xfId="0" applyNumberFormat="1" applyFont="1" applyFill="1" applyBorder="1" applyAlignment="1" applyProtection="1">
      <alignment horizontal="left" vertical="center"/>
      <protection locked="0"/>
    </xf>
    <xf numFmtId="38" fontId="5" fillId="0" borderId="99" xfId="2" applyFont="1" applyFill="1" applyBorder="1" applyAlignment="1" applyProtection="1">
      <alignment horizontal="left" vertical="center"/>
      <protection locked="0"/>
    </xf>
    <xf numFmtId="0" fontId="5" fillId="0" borderId="93" xfId="0" applyFont="1" applyFill="1" applyBorder="1" applyAlignment="1">
      <alignment horizontal="left" vertical="center" wrapText="1" shrinkToFit="1"/>
    </xf>
    <xf numFmtId="0" fontId="5" fillId="0" borderId="12" xfId="0" applyFont="1" applyFill="1" applyBorder="1" applyAlignment="1">
      <alignment horizontal="left" vertical="center" wrapText="1" shrinkToFit="1"/>
    </xf>
    <xf numFmtId="0" fontId="5" fillId="0" borderId="27" xfId="0" applyFont="1" applyFill="1" applyBorder="1" applyAlignment="1">
      <alignment horizontal="left" vertical="center" wrapText="1" shrinkToFit="1"/>
    </xf>
    <xf numFmtId="0" fontId="5" fillId="0" borderId="112" xfId="0" applyFont="1" applyFill="1" applyBorder="1" applyAlignment="1">
      <alignment horizontal="center" vertical="center"/>
    </xf>
    <xf numFmtId="0" fontId="5" fillId="0" borderId="116" xfId="0" applyFont="1" applyFill="1" applyBorder="1" applyAlignment="1">
      <alignment horizontal="center" vertical="center"/>
    </xf>
    <xf numFmtId="0" fontId="5" fillId="0" borderId="113" xfId="0" applyFont="1" applyFill="1" applyBorder="1" applyAlignment="1">
      <alignment horizontal="center" vertical="center"/>
    </xf>
    <xf numFmtId="0" fontId="5" fillId="0" borderId="101"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66" xfId="0" applyFont="1" applyFill="1" applyBorder="1" applyAlignment="1">
      <alignment horizontal="left" vertical="center" wrapText="1" shrinkToFit="1"/>
    </xf>
    <xf numFmtId="0" fontId="5" fillId="0" borderId="99" xfId="0" applyFont="1" applyFill="1" applyBorder="1" applyAlignment="1" applyProtection="1">
      <alignment horizontal="left" vertical="center"/>
      <protection locked="0"/>
    </xf>
    <xf numFmtId="0" fontId="26" fillId="0" borderId="114" xfId="0" applyFont="1" applyFill="1" applyBorder="1" applyAlignment="1">
      <alignment horizontal="left" vertical="center" wrapText="1" shrinkToFit="1"/>
    </xf>
    <xf numFmtId="0" fontId="26" fillId="0" borderId="99" xfId="0" applyFont="1" applyFill="1" applyBorder="1" applyAlignment="1">
      <alignment horizontal="left" vertical="center" wrapText="1" shrinkToFit="1"/>
    </xf>
    <xf numFmtId="0" fontId="26" fillId="0" borderId="115" xfId="0" applyFont="1" applyFill="1" applyBorder="1" applyAlignment="1">
      <alignment horizontal="left" vertical="center" wrapText="1" shrinkToFit="1"/>
    </xf>
    <xf numFmtId="0" fontId="26" fillId="0" borderId="104" xfId="0" applyFont="1" applyFill="1" applyBorder="1" applyAlignment="1">
      <alignment horizontal="left" vertical="center" wrapText="1" shrinkToFit="1"/>
    </xf>
    <xf numFmtId="0" fontId="26" fillId="0" borderId="0" xfId="0" applyFont="1" applyFill="1" applyBorder="1" applyAlignment="1">
      <alignment horizontal="left" vertical="center" wrapText="1" shrinkToFit="1"/>
    </xf>
    <xf numFmtId="0" fontId="26" fillId="0" borderId="65" xfId="0" applyFont="1" applyFill="1" applyBorder="1" applyAlignment="1">
      <alignment horizontal="left" vertical="center" wrapText="1" shrinkToFit="1"/>
    </xf>
    <xf numFmtId="0" fontId="5" fillId="0" borderId="0" xfId="0" applyFont="1" applyFill="1" applyBorder="1" applyAlignment="1" applyProtection="1">
      <alignment horizontal="left" vertical="center"/>
      <protection locked="0"/>
    </xf>
    <xf numFmtId="0" fontId="5" fillId="4" borderId="124" xfId="0" applyFont="1" applyFill="1" applyBorder="1" applyAlignment="1">
      <alignment horizontal="left" vertical="center" wrapText="1" shrinkToFit="1"/>
    </xf>
    <xf numFmtId="0" fontId="5" fillId="4" borderId="125" xfId="0" applyFont="1" applyFill="1" applyBorder="1" applyAlignment="1">
      <alignment horizontal="left" vertical="center" wrapText="1" shrinkToFit="1"/>
    </xf>
    <xf numFmtId="0" fontId="5" fillId="4" borderId="126" xfId="0" applyFont="1" applyFill="1" applyBorder="1" applyAlignment="1">
      <alignment horizontal="left" vertical="center" wrapText="1" shrinkToFit="1"/>
    </xf>
    <xf numFmtId="0" fontId="5" fillId="0" borderId="119" xfId="0" applyFont="1" applyFill="1" applyBorder="1" applyAlignment="1">
      <alignment horizontal="left" vertical="center" wrapText="1" shrinkToFit="1"/>
    </xf>
    <xf numFmtId="0" fontId="5" fillId="0" borderId="118" xfId="0" applyFont="1" applyFill="1" applyBorder="1" applyAlignment="1">
      <alignment horizontal="left" vertical="center" wrapText="1" shrinkToFit="1"/>
    </xf>
    <xf numFmtId="0" fontId="5" fillId="0" borderId="117" xfId="0" applyFont="1" applyFill="1" applyBorder="1" applyAlignment="1">
      <alignment horizontal="left" vertical="center" wrapText="1" shrinkToFit="1"/>
    </xf>
    <xf numFmtId="0" fontId="5" fillId="4" borderId="101" xfId="0" applyFont="1" applyFill="1" applyBorder="1" applyAlignment="1">
      <alignment horizontal="left" vertical="center" wrapText="1" shrinkToFit="1"/>
    </xf>
    <xf numFmtId="0" fontId="5" fillId="4" borderId="2" xfId="0" applyFont="1" applyFill="1" applyBorder="1" applyAlignment="1">
      <alignment horizontal="left" vertical="center" wrapText="1" shrinkToFit="1"/>
    </xf>
    <xf numFmtId="0" fontId="5" fillId="4" borderId="66" xfId="0" applyFont="1" applyFill="1" applyBorder="1" applyAlignment="1">
      <alignment horizontal="left" vertical="center" wrapText="1" shrinkToFit="1"/>
    </xf>
    <xf numFmtId="0" fontId="5" fillId="4" borderId="129" xfId="0" applyFont="1" applyFill="1" applyBorder="1" applyAlignment="1">
      <alignment horizontal="left" vertical="center" wrapText="1" shrinkToFit="1"/>
    </xf>
    <xf numFmtId="0" fontId="5" fillId="4" borderId="127" xfId="0" applyFont="1" applyFill="1" applyBorder="1" applyAlignment="1">
      <alignment horizontal="left" vertical="center" wrapText="1" shrinkToFit="1"/>
    </xf>
    <xf numFmtId="0" fontId="5" fillId="4" borderId="128" xfId="0" applyFont="1" applyFill="1" applyBorder="1" applyAlignment="1">
      <alignment horizontal="left" vertical="center" wrapText="1" shrinkToFit="1"/>
    </xf>
    <xf numFmtId="0" fontId="5" fillId="4" borderId="132" xfId="0" applyFont="1" applyFill="1" applyBorder="1" applyAlignment="1">
      <alignment horizontal="left" vertical="center" wrapText="1" shrinkToFit="1"/>
    </xf>
    <xf numFmtId="0" fontId="5" fillId="4" borderId="130" xfId="0" applyFont="1" applyFill="1" applyBorder="1" applyAlignment="1">
      <alignment horizontal="left" vertical="center" wrapText="1" shrinkToFit="1"/>
    </xf>
    <xf numFmtId="0" fontId="5" fillId="4" borderId="131" xfId="0" applyFont="1" applyFill="1" applyBorder="1" applyAlignment="1">
      <alignment horizontal="left" vertical="center" wrapText="1" shrinkToFit="1"/>
    </xf>
    <xf numFmtId="0" fontId="5" fillId="4" borderId="122" xfId="0" applyFont="1" applyFill="1" applyBorder="1" applyAlignment="1">
      <alignment horizontal="left" vertical="center" wrapText="1" shrinkToFit="1"/>
    </xf>
    <xf numFmtId="0" fontId="5" fillId="4" borderId="32" xfId="0" applyFont="1" applyFill="1" applyBorder="1" applyAlignment="1">
      <alignment horizontal="left" vertical="center" wrapText="1" shrinkToFit="1"/>
    </xf>
    <xf numFmtId="0" fontId="5" fillId="4" borderId="123" xfId="0" applyFont="1" applyFill="1" applyBorder="1" applyAlignment="1">
      <alignment horizontal="left" vertical="center" wrapText="1" shrinkToFit="1"/>
    </xf>
    <xf numFmtId="0" fontId="5" fillId="0" borderId="99" xfId="0" applyFont="1" applyFill="1" applyBorder="1" applyAlignment="1" applyProtection="1">
      <alignment vertical="center"/>
      <protection locked="0"/>
    </xf>
    <xf numFmtId="0" fontId="5" fillId="0" borderId="115" xfId="0" applyFont="1" applyFill="1" applyBorder="1" applyAlignment="1" applyProtection="1">
      <alignment vertical="center"/>
      <protection locked="0"/>
    </xf>
    <xf numFmtId="0" fontId="5" fillId="0" borderId="115" xfId="0" applyFont="1" applyFill="1" applyBorder="1" applyAlignment="1" applyProtection="1">
      <alignment horizontal="left" vertical="center"/>
      <protection locked="0"/>
    </xf>
    <xf numFmtId="0" fontId="5" fillId="0" borderId="125" xfId="0" applyFont="1" applyFill="1" applyBorder="1" applyAlignment="1" applyProtection="1">
      <alignment horizontal="left" vertical="center"/>
      <protection locked="0"/>
    </xf>
    <xf numFmtId="0" fontId="5" fillId="0" borderId="126" xfId="0" applyFont="1" applyFill="1" applyBorder="1" applyAlignment="1" applyProtection="1">
      <alignment horizontal="left" vertical="center"/>
      <protection locked="0"/>
    </xf>
    <xf numFmtId="0" fontId="5" fillId="0" borderId="124" xfId="0" applyFont="1" applyFill="1" applyBorder="1" applyAlignment="1">
      <alignment horizontal="left" vertical="center" wrapText="1" shrinkToFit="1"/>
    </xf>
    <xf numFmtId="0" fontId="5" fillId="0" borderId="125" xfId="0" applyFont="1" applyFill="1" applyBorder="1" applyAlignment="1">
      <alignment horizontal="left" vertical="center" wrapText="1" shrinkToFit="1"/>
    </xf>
    <xf numFmtId="0" fontId="5" fillId="0" borderId="126" xfId="0" applyFont="1" applyFill="1" applyBorder="1" applyAlignment="1">
      <alignment horizontal="left" vertical="center" wrapText="1" shrinkToFit="1"/>
    </xf>
    <xf numFmtId="0" fontId="5" fillId="4" borderId="127" xfId="0" applyFont="1" applyFill="1" applyBorder="1" applyAlignment="1" applyProtection="1">
      <alignment horizontal="left" vertical="center"/>
      <protection locked="0"/>
    </xf>
    <xf numFmtId="0" fontId="5" fillId="4" borderId="128" xfId="0" applyFont="1" applyFill="1" applyBorder="1" applyAlignment="1" applyProtection="1">
      <alignment horizontal="left" vertical="center"/>
      <protection locked="0"/>
    </xf>
    <xf numFmtId="0" fontId="5" fillId="4" borderId="130" xfId="0" applyFont="1" applyFill="1" applyBorder="1" applyAlignment="1" applyProtection="1">
      <alignment horizontal="left" vertical="center"/>
      <protection locked="0"/>
    </xf>
    <xf numFmtId="0" fontId="5" fillId="4" borderId="131" xfId="0" applyFont="1" applyFill="1" applyBorder="1" applyAlignment="1" applyProtection="1">
      <alignment horizontal="left" vertical="center"/>
      <protection locked="0"/>
    </xf>
    <xf numFmtId="0" fontId="5" fillId="4" borderId="32" xfId="0" applyFont="1" applyFill="1" applyBorder="1" applyAlignment="1" applyProtection="1">
      <alignment horizontal="left" vertical="center"/>
      <protection locked="0"/>
    </xf>
    <xf numFmtId="0" fontId="5" fillId="4" borderId="123" xfId="0" applyFont="1" applyFill="1" applyBorder="1" applyAlignment="1" applyProtection="1">
      <alignment horizontal="left" vertical="center"/>
      <protection locked="0"/>
    </xf>
    <xf numFmtId="0" fontId="2" fillId="0" borderId="129" xfId="0" applyFont="1" applyFill="1" applyBorder="1" applyAlignment="1">
      <alignment horizontal="left" vertical="center" wrapText="1" shrinkToFit="1"/>
    </xf>
    <xf numFmtId="0" fontId="2" fillId="0" borderId="127" xfId="0" applyFont="1" applyFill="1" applyBorder="1" applyAlignment="1">
      <alignment horizontal="left" vertical="center" wrapText="1" shrinkToFit="1"/>
    </xf>
    <xf numFmtId="0" fontId="2" fillId="0" borderId="128" xfId="0" applyFont="1" applyFill="1" applyBorder="1" applyAlignment="1">
      <alignment horizontal="left" vertical="center" wrapText="1" shrinkToFit="1"/>
    </xf>
    <xf numFmtId="0" fontId="5" fillId="0" borderId="132" xfId="0" applyFont="1" applyFill="1" applyBorder="1" applyAlignment="1">
      <alignment horizontal="left" vertical="center" wrapText="1" shrinkToFit="1"/>
    </xf>
    <xf numFmtId="0" fontId="5" fillId="0" borderId="130" xfId="0" applyFont="1" applyFill="1" applyBorder="1" applyAlignment="1">
      <alignment horizontal="left" vertical="center" wrapText="1" shrinkToFit="1"/>
    </xf>
    <xf numFmtId="0" fontId="5" fillId="0" borderId="131" xfId="0" applyFont="1" applyFill="1" applyBorder="1" applyAlignment="1">
      <alignment horizontal="left" vertical="center" wrapText="1" shrinkToFit="1"/>
    </xf>
    <xf numFmtId="0" fontId="5" fillId="0" borderId="122" xfId="0" applyFont="1" applyFill="1" applyBorder="1" applyAlignment="1">
      <alignment horizontal="left" vertical="center" wrapText="1" shrinkToFit="1"/>
    </xf>
    <xf numFmtId="0" fontId="5" fillId="0" borderId="32" xfId="0" applyFont="1" applyFill="1" applyBorder="1" applyAlignment="1">
      <alignment horizontal="left" vertical="center" wrapText="1" shrinkToFit="1"/>
    </xf>
    <xf numFmtId="0" fontId="5" fillId="0" borderId="123" xfId="0" applyFont="1" applyFill="1" applyBorder="1" applyAlignment="1">
      <alignment horizontal="left" vertical="center" wrapText="1" shrinkToFit="1"/>
    </xf>
    <xf numFmtId="0" fontId="5" fillId="0" borderId="114" xfId="0" applyFont="1" applyFill="1" applyBorder="1" applyAlignment="1">
      <alignment horizontal="left" vertical="center"/>
    </xf>
    <xf numFmtId="0" fontId="5" fillId="0" borderId="130" xfId="0" applyFont="1" applyFill="1" applyBorder="1" applyAlignment="1" applyProtection="1">
      <alignment vertical="center"/>
      <protection locked="0"/>
    </xf>
    <xf numFmtId="0" fontId="5" fillId="0" borderId="131" xfId="0" applyFont="1" applyFill="1" applyBorder="1" applyAlignment="1" applyProtection="1">
      <alignment vertical="center"/>
      <protection locked="0"/>
    </xf>
    <xf numFmtId="178" fontId="5" fillId="0" borderId="117" xfId="0" applyNumberFormat="1" applyFont="1" applyFill="1" applyBorder="1" applyAlignment="1" applyProtection="1">
      <alignment horizontal="left" vertical="center"/>
      <protection locked="0"/>
    </xf>
    <xf numFmtId="0" fontId="5" fillId="0" borderId="32" xfId="0" applyFont="1" applyFill="1" applyBorder="1" applyAlignment="1" applyProtection="1">
      <alignment vertical="center"/>
      <protection locked="0"/>
    </xf>
    <xf numFmtId="0" fontId="5" fillId="0" borderId="123" xfId="0" applyFont="1" applyFill="1" applyBorder="1" applyAlignment="1" applyProtection="1">
      <alignment vertical="center"/>
      <protection locked="0"/>
    </xf>
    <xf numFmtId="178" fontId="5" fillId="0" borderId="115" xfId="0" applyNumberFormat="1" applyFont="1" applyFill="1" applyBorder="1" applyAlignment="1" applyProtection="1">
      <alignment horizontal="left" vertical="center"/>
      <protection locked="0"/>
    </xf>
    <xf numFmtId="0" fontId="5" fillId="0" borderId="127" xfId="0" applyFont="1" applyFill="1" applyBorder="1" applyAlignment="1" applyProtection="1">
      <alignment vertical="center"/>
      <protection locked="0"/>
    </xf>
    <xf numFmtId="0" fontId="5" fillId="0" borderId="128" xfId="0" applyFont="1" applyFill="1" applyBorder="1" applyAlignment="1" applyProtection="1">
      <alignment vertical="center"/>
      <protection locked="0"/>
    </xf>
    <xf numFmtId="0" fontId="5" fillId="0" borderId="110" xfId="0" applyFont="1" applyFill="1" applyBorder="1" applyAlignment="1">
      <alignment horizontal="center" vertical="center" wrapText="1"/>
    </xf>
    <xf numFmtId="0" fontId="5" fillId="0" borderId="111" xfId="0" applyFont="1" applyFill="1" applyBorder="1" applyAlignment="1">
      <alignment horizontal="center" vertical="center"/>
    </xf>
    <xf numFmtId="0" fontId="5" fillId="0" borderId="129" xfId="0" applyFont="1" applyFill="1" applyBorder="1" applyAlignment="1">
      <alignment horizontal="left" vertical="center"/>
    </xf>
    <xf numFmtId="0" fontId="5" fillId="0" borderId="127" xfId="0" applyFont="1" applyFill="1" applyBorder="1" applyAlignment="1">
      <alignment horizontal="left" vertical="center"/>
    </xf>
    <xf numFmtId="0" fontId="5" fillId="0" borderId="132" xfId="0" applyFont="1" applyFill="1" applyBorder="1" applyAlignment="1">
      <alignment horizontal="left" vertical="center"/>
    </xf>
    <xf numFmtId="0" fontId="5" fillId="0" borderId="130" xfId="0" applyFont="1" applyFill="1" applyBorder="1" applyAlignment="1">
      <alignment horizontal="left" vertical="center"/>
    </xf>
    <xf numFmtId="0" fontId="5" fillId="0" borderId="122" xfId="0" applyFont="1" applyFill="1" applyBorder="1" applyAlignment="1">
      <alignment horizontal="left" vertical="center"/>
    </xf>
    <xf numFmtId="0" fontId="5" fillId="0" borderId="32" xfId="0" applyFont="1" applyFill="1" applyBorder="1" applyAlignment="1">
      <alignment horizontal="left" vertical="center"/>
    </xf>
    <xf numFmtId="0" fontId="5" fillId="0" borderId="124" xfId="0" applyFont="1" applyFill="1" applyBorder="1" applyAlignment="1">
      <alignment horizontal="left"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4" borderId="132" xfId="0" applyFont="1" applyFill="1" applyBorder="1" applyAlignment="1">
      <alignment horizontal="left" vertical="center" wrapText="1"/>
    </xf>
    <xf numFmtId="0" fontId="5" fillId="4" borderId="130" xfId="0" applyFont="1" applyFill="1" applyBorder="1" applyAlignment="1">
      <alignment horizontal="left" vertical="center" wrapText="1"/>
    </xf>
    <xf numFmtId="0" fontId="5" fillId="4" borderId="12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5" fillId="0" borderId="119" xfId="0" applyFont="1" applyFill="1" applyBorder="1" applyAlignment="1">
      <alignment horizontal="left" vertical="center" wrapText="1"/>
    </xf>
    <xf numFmtId="0" fontId="5" fillId="0" borderId="118" xfId="0" applyFont="1" applyFill="1" applyBorder="1" applyAlignment="1">
      <alignment horizontal="left" vertical="center" wrapText="1"/>
    </xf>
    <xf numFmtId="0" fontId="5" fillId="4" borderId="101" xfId="0" applyFont="1" applyFill="1" applyBorder="1" applyAlignment="1">
      <alignment horizontal="left" vertical="center"/>
    </xf>
    <xf numFmtId="0" fontId="5" fillId="4" borderId="2" xfId="0" applyFont="1" applyFill="1" applyBorder="1" applyAlignment="1">
      <alignment horizontal="left" vertical="center"/>
    </xf>
    <xf numFmtId="0" fontId="5" fillId="4" borderId="66" xfId="0" applyFont="1" applyFill="1" applyBorder="1" applyAlignment="1">
      <alignment horizontal="left" vertical="center"/>
    </xf>
    <xf numFmtId="0" fontId="5" fillId="4" borderId="129" xfId="0" applyFont="1" applyFill="1" applyBorder="1" applyAlignment="1">
      <alignment horizontal="left" vertical="center" wrapText="1"/>
    </xf>
    <xf numFmtId="0" fontId="5" fillId="4" borderId="127" xfId="0" applyFont="1" applyFill="1" applyBorder="1" applyAlignment="1">
      <alignment horizontal="left" vertical="center" wrapText="1"/>
    </xf>
    <xf numFmtId="0" fontId="5" fillId="4" borderId="124" xfId="0" applyFont="1" applyFill="1" applyBorder="1" applyAlignment="1">
      <alignment horizontal="left" vertical="center" wrapText="1"/>
    </xf>
    <xf numFmtId="0" fontId="5" fillId="4" borderId="125" xfId="0" applyFont="1" applyFill="1" applyBorder="1" applyAlignment="1">
      <alignment horizontal="left" vertical="center" wrapText="1"/>
    </xf>
    <xf numFmtId="0" fontId="5" fillId="0" borderId="10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114" xfId="0" applyFont="1" applyFill="1" applyBorder="1" applyAlignment="1" applyProtection="1">
      <alignment horizontal="left" vertical="center" wrapText="1" shrinkToFit="1"/>
      <protection locked="0"/>
    </xf>
    <xf numFmtId="0" fontId="2" fillId="0" borderId="99" xfId="0" applyFont="1" applyFill="1" applyBorder="1" applyAlignment="1" applyProtection="1">
      <alignment horizontal="left" vertical="center" wrapText="1" shrinkToFit="1"/>
      <protection locked="0"/>
    </xf>
    <xf numFmtId="0" fontId="2" fillId="0" borderId="115" xfId="0" applyFont="1" applyFill="1" applyBorder="1" applyAlignment="1" applyProtection="1">
      <alignment horizontal="left" vertical="center" wrapText="1" shrinkToFit="1"/>
      <protection locked="0"/>
    </xf>
    <xf numFmtId="0" fontId="2" fillId="0" borderId="124" xfId="0" applyFont="1" applyFill="1" applyBorder="1" applyAlignment="1" applyProtection="1">
      <alignment horizontal="left" vertical="center" wrapText="1" shrinkToFit="1"/>
      <protection locked="0"/>
    </xf>
    <xf numFmtId="0" fontId="2" fillId="0" borderId="125" xfId="0" applyFont="1" applyFill="1" applyBorder="1" applyAlignment="1" applyProtection="1">
      <alignment horizontal="left" vertical="center" wrapText="1" shrinkToFit="1"/>
      <protection locked="0"/>
    </xf>
    <xf numFmtId="0" fontId="2" fillId="0" borderId="126" xfId="0" applyFont="1" applyFill="1" applyBorder="1" applyAlignment="1" applyProtection="1">
      <alignment horizontal="left" vertical="center" wrapText="1" shrinkToFit="1"/>
      <protection locked="0"/>
    </xf>
    <xf numFmtId="0" fontId="5" fillId="0" borderId="120" xfId="0" applyFont="1" applyFill="1" applyBorder="1" applyAlignment="1">
      <alignment horizontal="left" vertical="center" wrapText="1"/>
    </xf>
    <xf numFmtId="0" fontId="5" fillId="0" borderId="100" xfId="0" applyFont="1" applyFill="1" applyBorder="1" applyAlignment="1">
      <alignment horizontal="left" vertical="center" wrapText="1"/>
    </xf>
    <xf numFmtId="0" fontId="5" fillId="0" borderId="96"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5" fillId="0" borderId="99" xfId="0" applyFont="1" applyFill="1" applyBorder="1" applyAlignment="1" applyProtection="1">
      <alignment horizontal="left" vertical="center"/>
    </xf>
    <xf numFmtId="0" fontId="5" fillId="0" borderId="125" xfId="0" applyFont="1" applyFill="1" applyBorder="1" applyAlignment="1" applyProtection="1">
      <alignment horizontal="left" vertical="center"/>
    </xf>
    <xf numFmtId="0" fontId="5" fillId="0" borderId="142" xfId="0" applyFont="1" applyFill="1" applyBorder="1" applyAlignment="1" applyProtection="1">
      <alignment horizontal="left" vertical="center" wrapText="1"/>
      <protection locked="0"/>
    </xf>
    <xf numFmtId="0" fontId="5" fillId="0" borderId="115" xfId="0" applyFont="1" applyFill="1" applyBorder="1" applyAlignment="1" applyProtection="1">
      <alignment horizontal="left" vertical="center" wrapText="1"/>
      <protection locked="0"/>
    </xf>
    <xf numFmtId="0" fontId="5" fillId="0" borderId="143" xfId="0" applyFont="1" applyFill="1" applyBorder="1" applyAlignment="1" applyProtection="1">
      <alignment horizontal="left" vertical="center" wrapText="1"/>
      <protection locked="0"/>
    </xf>
    <xf numFmtId="0" fontId="5" fillId="0" borderId="126" xfId="0" applyFont="1" applyFill="1" applyBorder="1" applyAlignment="1" applyProtection="1">
      <alignment horizontal="left" vertical="center" wrapText="1"/>
      <protection locked="0"/>
    </xf>
    <xf numFmtId="0" fontId="5" fillId="0" borderId="142" xfId="0" applyFont="1" applyFill="1" applyBorder="1" applyAlignment="1" applyProtection="1">
      <alignment horizontal="left" vertical="center"/>
    </xf>
    <xf numFmtId="0" fontId="5" fillId="0" borderId="115" xfId="0" applyFont="1" applyFill="1" applyBorder="1" applyAlignment="1" applyProtection="1">
      <alignment horizontal="left" vertical="center"/>
    </xf>
    <xf numFmtId="0" fontId="5" fillId="0" borderId="142" xfId="0" applyFont="1" applyFill="1" applyBorder="1" applyAlignment="1" applyProtection="1">
      <alignment horizontal="left" vertical="center"/>
      <protection locked="0"/>
    </xf>
    <xf numFmtId="0" fontId="5" fillId="0" borderId="144" xfId="0" applyFont="1" applyFill="1" applyBorder="1" applyAlignment="1" applyProtection="1">
      <alignment horizontal="left" vertical="center"/>
      <protection locked="0"/>
    </xf>
    <xf numFmtId="0" fontId="5" fillId="0" borderId="143" xfId="0" applyFont="1" applyFill="1" applyBorder="1" applyAlignment="1" applyProtection="1">
      <alignment horizontal="left" vertical="center"/>
      <protection locked="0"/>
    </xf>
    <xf numFmtId="0" fontId="5" fillId="0" borderId="145" xfId="0" applyFont="1" applyFill="1" applyBorder="1" applyAlignment="1" applyProtection="1">
      <alignment horizontal="left" vertical="center"/>
      <protection locked="0"/>
    </xf>
    <xf numFmtId="179" fontId="5" fillId="0" borderId="0" xfId="0" applyNumberFormat="1" applyFont="1" applyFill="1" applyBorder="1" applyAlignment="1">
      <alignment horizontal="center" vertical="center" shrinkToFit="1"/>
    </xf>
    <xf numFmtId="179" fontId="5" fillId="0" borderId="0" xfId="0" applyNumberFormat="1" applyFont="1" applyFill="1" applyBorder="1" applyAlignment="1">
      <alignment horizontal="left" vertical="center" shrinkToFit="1"/>
    </xf>
    <xf numFmtId="179" fontId="5" fillId="0" borderId="36" xfId="0" applyNumberFormat="1" applyFont="1" applyFill="1" applyBorder="1" applyAlignment="1">
      <alignment horizontal="left" vertical="center" shrinkToFit="1"/>
    </xf>
    <xf numFmtId="179" fontId="8" fillId="0" borderId="0" xfId="0" applyNumberFormat="1" applyFont="1" applyFill="1" applyBorder="1" applyAlignment="1">
      <alignment horizontal="left"/>
    </xf>
    <xf numFmtId="179" fontId="8" fillId="0" borderId="36" xfId="0" applyNumberFormat="1" applyFont="1" applyFill="1" applyBorder="1" applyAlignment="1">
      <alignment horizontal="left"/>
    </xf>
    <xf numFmtId="179" fontId="5" fillId="0" borderId="0" xfId="0" applyNumberFormat="1" applyFont="1" applyFill="1" applyBorder="1" applyAlignment="1">
      <alignment horizontal="left" vertical="center"/>
    </xf>
    <xf numFmtId="179" fontId="5" fillId="0" borderId="36" xfId="0" applyNumberFormat="1" applyFont="1" applyFill="1" applyBorder="1" applyAlignment="1">
      <alignment horizontal="left" vertical="center"/>
    </xf>
    <xf numFmtId="179" fontId="5" fillId="0" borderId="0" xfId="0" applyNumberFormat="1" applyFont="1" applyFill="1" applyBorder="1" applyAlignment="1">
      <alignment horizontal="center" vertical="center"/>
    </xf>
    <xf numFmtId="178" fontId="5" fillId="0" borderId="0" xfId="0" applyNumberFormat="1" applyFont="1" applyFill="1" applyAlignment="1">
      <alignment horizontal="center" vertical="center"/>
    </xf>
    <xf numFmtId="179" fontId="5" fillId="0" borderId="0" xfId="0" applyNumberFormat="1" applyFont="1" applyAlignment="1">
      <alignment horizontal="left" vertical="center"/>
    </xf>
    <xf numFmtId="0" fontId="5" fillId="2" borderId="37"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5" fillId="2" borderId="74" xfId="0" applyFont="1" applyFill="1" applyBorder="1" applyAlignment="1" applyProtection="1">
      <alignment horizontal="center" vertical="center"/>
      <protection locked="0"/>
    </xf>
    <xf numFmtId="179" fontId="5" fillId="0" borderId="116" xfId="0" applyNumberFormat="1" applyFont="1" applyBorder="1" applyAlignment="1">
      <alignment horizontal="center" vertical="center"/>
    </xf>
    <xf numFmtId="0" fontId="5" fillId="0" borderId="101" xfId="0" applyFont="1" applyBorder="1" applyAlignment="1">
      <alignment horizontal="center" vertical="center"/>
    </xf>
    <xf numFmtId="0" fontId="5" fillId="0" borderId="2" xfId="0" applyFont="1" applyBorder="1" applyAlignment="1">
      <alignment horizontal="center" vertical="center"/>
    </xf>
    <xf numFmtId="0" fontId="5" fillId="0" borderId="104" xfId="0" applyFont="1" applyBorder="1" applyAlignment="1">
      <alignment horizontal="center" vertical="center"/>
    </xf>
    <xf numFmtId="0" fontId="5" fillId="0" borderId="0" xfId="0" applyFont="1" applyBorder="1" applyAlignment="1">
      <alignment horizontal="center" vertical="center"/>
    </xf>
    <xf numFmtId="0" fontId="9" fillId="0" borderId="104" xfId="0" applyFont="1" applyBorder="1" applyAlignment="1">
      <alignment horizontal="left" vertical="center" wrapText="1"/>
    </xf>
    <xf numFmtId="0" fontId="9" fillId="0" borderId="0" xfId="0" applyFont="1" applyBorder="1" applyAlignment="1">
      <alignment horizontal="left" vertical="center" wrapText="1"/>
    </xf>
    <xf numFmtId="0" fontId="5" fillId="0" borderId="33" xfId="0" applyFont="1" applyBorder="1" applyAlignment="1">
      <alignment horizontal="center" vertical="center"/>
    </xf>
    <xf numFmtId="0" fontId="5" fillId="0" borderId="34" xfId="0" applyFont="1" applyBorder="1" applyAlignment="1">
      <alignment horizontal="center" vertical="center"/>
    </xf>
    <xf numFmtId="178" fontId="5" fillId="0" borderId="90" xfId="0" applyNumberFormat="1" applyFont="1" applyBorder="1" applyAlignment="1">
      <alignment horizontal="center" vertical="center"/>
    </xf>
    <xf numFmtId="178" fontId="5" fillId="0" borderId="30" xfId="0" applyNumberFormat="1" applyFont="1" applyBorder="1" applyAlignment="1">
      <alignment horizontal="center" vertical="center"/>
    </xf>
    <xf numFmtId="186" fontId="5" fillId="0" borderId="71" xfId="2" applyNumberFormat="1" applyFont="1" applyBorder="1" applyAlignment="1">
      <alignment horizontal="right" vertical="center"/>
    </xf>
    <xf numFmtId="186" fontId="5" fillId="0" borderId="90" xfId="2" applyNumberFormat="1" applyFont="1" applyBorder="1" applyAlignment="1">
      <alignment horizontal="right" vertical="center"/>
    </xf>
    <xf numFmtId="186" fontId="5" fillId="0" borderId="1" xfId="2" applyNumberFormat="1" applyFont="1" applyBorder="1" applyAlignment="1">
      <alignment horizontal="right" vertical="center"/>
    </xf>
    <xf numFmtId="186" fontId="5" fillId="0" borderId="12" xfId="2" applyNumberFormat="1" applyFont="1" applyBorder="1" applyAlignment="1">
      <alignment horizontal="right" vertical="center"/>
    </xf>
    <xf numFmtId="186" fontId="5" fillId="0" borderId="0" xfId="2" applyNumberFormat="1" applyFont="1" applyBorder="1" applyAlignment="1">
      <alignment horizontal="right" vertical="center"/>
    </xf>
    <xf numFmtId="186" fontId="5" fillId="0" borderId="12" xfId="2" applyNumberFormat="1" applyFont="1" applyFill="1" applyBorder="1" applyAlignment="1">
      <alignment horizontal="right" vertical="center"/>
    </xf>
    <xf numFmtId="179" fontId="5" fillId="0" borderId="33" xfId="0" applyNumberFormat="1" applyFont="1" applyBorder="1" applyAlignment="1">
      <alignment horizontal="center" vertical="center"/>
    </xf>
    <xf numFmtId="179" fontId="5" fillId="0" borderId="34" xfId="0" applyNumberFormat="1" applyFont="1" applyBorder="1" applyAlignment="1">
      <alignment horizontal="center" vertical="center"/>
    </xf>
    <xf numFmtId="0" fontId="5" fillId="2" borderId="72"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5" fillId="0" borderId="11" xfId="0" applyFont="1" applyBorder="1" applyAlignment="1">
      <alignment horizontal="center" vertical="center" textRotation="255"/>
    </xf>
    <xf numFmtId="0" fontId="5" fillId="0" borderId="41"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16" xfId="0" applyFont="1" applyBorder="1" applyAlignment="1">
      <alignment horizontal="center" vertical="center"/>
    </xf>
    <xf numFmtId="0" fontId="5" fillId="0" borderId="112" xfId="0" applyFont="1" applyFill="1" applyBorder="1" applyAlignment="1">
      <alignment horizontal="left" vertical="center" wrapText="1"/>
    </xf>
    <xf numFmtId="0" fontId="5" fillId="0" borderId="116" xfId="0" applyFont="1" applyFill="1" applyBorder="1" applyAlignment="1">
      <alignment horizontal="left" vertical="center"/>
    </xf>
    <xf numFmtId="0" fontId="5" fillId="0" borderId="133" xfId="0" applyFont="1" applyFill="1" applyBorder="1" applyAlignment="1">
      <alignment horizontal="left" vertical="center"/>
    </xf>
    <xf numFmtId="179" fontId="5" fillId="0" borderId="0" xfId="0" applyNumberFormat="1" applyFont="1" applyAlignment="1">
      <alignment horizontal="left" vertical="center" shrinkToFit="1"/>
    </xf>
    <xf numFmtId="178" fontId="5" fillId="2" borderId="1" xfId="0" applyNumberFormat="1" applyFont="1" applyFill="1" applyBorder="1" applyAlignment="1" applyProtection="1">
      <alignment horizontal="center" vertical="center"/>
      <protection locked="0"/>
    </xf>
    <xf numFmtId="178" fontId="5" fillId="2" borderId="75" xfId="0" applyNumberFormat="1" applyFont="1" applyFill="1" applyBorder="1" applyAlignment="1" applyProtection="1">
      <alignment horizontal="center" vertical="center"/>
      <protection locked="0"/>
    </xf>
    <xf numFmtId="178" fontId="5" fillId="2" borderId="73" xfId="0" applyNumberFormat="1" applyFont="1" applyFill="1" applyBorder="1" applyAlignment="1" applyProtection="1">
      <alignment horizontal="center" vertical="center"/>
      <protection locked="0"/>
    </xf>
    <xf numFmtId="178" fontId="5" fillId="2" borderId="76" xfId="0" applyNumberFormat="1" applyFont="1" applyFill="1" applyBorder="1" applyAlignment="1" applyProtection="1">
      <alignment horizontal="center" vertical="center"/>
      <protection locked="0"/>
    </xf>
    <xf numFmtId="0" fontId="9" fillId="2" borderId="33" xfId="0" applyFont="1" applyFill="1" applyBorder="1" applyAlignment="1" applyProtection="1">
      <alignment horizontal="left" vertical="center" wrapText="1"/>
      <protection locked="0"/>
    </xf>
    <xf numFmtId="0" fontId="9" fillId="2" borderId="28" xfId="0" applyFont="1" applyFill="1" applyBorder="1" applyAlignment="1" applyProtection="1">
      <alignment horizontal="left" vertical="center" wrapText="1"/>
      <protection locked="0"/>
    </xf>
    <xf numFmtId="0" fontId="9" fillId="2" borderId="29" xfId="0" applyFont="1" applyFill="1" applyBorder="1" applyAlignment="1" applyProtection="1">
      <alignment horizontal="left" vertical="center" wrapText="1"/>
      <protection locked="0"/>
    </xf>
    <xf numFmtId="0" fontId="9" fillId="2" borderId="49"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0" fontId="9" fillId="2" borderId="31" xfId="0" applyFont="1" applyFill="1" applyBorder="1" applyAlignment="1" applyProtection="1">
      <alignment horizontal="left" vertical="center" wrapText="1"/>
      <protection locked="0"/>
    </xf>
    <xf numFmtId="178" fontId="5" fillId="2" borderId="82" xfId="0" applyNumberFormat="1" applyFont="1" applyFill="1" applyBorder="1" applyAlignment="1" applyProtection="1">
      <alignment horizontal="center" vertical="center"/>
      <protection locked="0"/>
    </xf>
    <xf numFmtId="178" fontId="5" fillId="2" borderId="84" xfId="0" applyNumberFormat="1" applyFont="1" applyFill="1" applyBorder="1" applyAlignment="1" applyProtection="1">
      <alignment horizontal="center" vertical="center"/>
      <protection locked="0"/>
    </xf>
    <xf numFmtId="0" fontId="9" fillId="0" borderId="0" xfId="0" applyFont="1" applyFill="1" applyAlignment="1">
      <alignment horizontal="left" vertical="center"/>
    </xf>
    <xf numFmtId="0" fontId="9" fillId="0" borderId="9"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89" xfId="0" applyFont="1" applyFill="1" applyBorder="1" applyAlignment="1">
      <alignment horizontal="left" vertical="center" wrapText="1"/>
    </xf>
    <xf numFmtId="179" fontId="9" fillId="0" borderId="0" xfId="0" applyNumberFormat="1" applyFont="1" applyFill="1" applyAlignment="1">
      <alignment horizontal="left" vertical="center" shrinkToFit="1"/>
    </xf>
    <xf numFmtId="179" fontId="9" fillId="0" borderId="0" xfId="0" applyNumberFormat="1" applyFont="1" applyFill="1" applyAlignment="1">
      <alignment horizontal="left" vertical="center"/>
    </xf>
    <xf numFmtId="179" fontId="8" fillId="0" borderId="0" xfId="0" applyNumberFormat="1" applyFont="1" applyFill="1" applyAlignment="1">
      <alignment horizontal="left"/>
    </xf>
    <xf numFmtId="0" fontId="9" fillId="0" borderId="8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86" xfId="0" applyFont="1" applyFill="1" applyBorder="1" applyAlignment="1">
      <alignment horizontal="left" vertical="center" wrapText="1"/>
    </xf>
    <xf numFmtId="0" fontId="9" fillId="2" borderId="8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2" borderId="135" xfId="0" applyFont="1" applyFill="1" applyBorder="1" applyAlignment="1" applyProtection="1">
      <alignment horizontal="left" vertical="center" wrapText="1"/>
      <protection locked="0"/>
    </xf>
    <xf numFmtId="0" fontId="9" fillId="0" borderId="57"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69"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79" xfId="0" applyFont="1" applyFill="1" applyBorder="1" applyAlignment="1">
      <alignment horizontal="center" vertical="center"/>
    </xf>
    <xf numFmtId="0" fontId="9" fillId="0" borderId="17" xfId="0" applyFont="1" applyFill="1" applyBorder="1" applyAlignment="1">
      <alignment horizontal="left" vertical="center" wrapText="1"/>
    </xf>
    <xf numFmtId="0" fontId="9" fillId="0" borderId="55" xfId="0" applyFont="1" applyFill="1" applyBorder="1" applyAlignment="1">
      <alignment horizontal="center" vertical="center"/>
    </xf>
    <xf numFmtId="0" fontId="9" fillId="0" borderId="80" xfId="0" applyFont="1" applyFill="1" applyBorder="1" applyAlignment="1">
      <alignment horizontal="center" vertical="center"/>
    </xf>
    <xf numFmtId="178" fontId="5" fillId="2" borderId="12" xfId="0" applyNumberFormat="1" applyFont="1" applyFill="1" applyBorder="1" applyAlignment="1" applyProtection="1">
      <alignment horizontal="center" vertical="center"/>
      <protection locked="0"/>
    </xf>
    <xf numFmtId="178" fontId="5" fillId="2" borderId="27" xfId="0" applyNumberFormat="1" applyFont="1" applyFill="1" applyBorder="1" applyAlignment="1" applyProtection="1">
      <alignment horizontal="center" vertical="center"/>
      <protection locked="0"/>
    </xf>
    <xf numFmtId="0" fontId="9" fillId="2" borderId="7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35" xfId="0" applyFont="1" applyFill="1" applyBorder="1" applyAlignment="1" applyProtection="1">
      <alignment horizontal="left" vertical="center"/>
      <protection locked="0"/>
    </xf>
    <xf numFmtId="0" fontId="9" fillId="2" borderId="38"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39" xfId="0" applyFont="1" applyFill="1" applyBorder="1" applyAlignment="1" applyProtection="1">
      <alignment horizontal="left" vertical="center"/>
      <protection locked="0"/>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9" fillId="2" borderId="16" xfId="0" applyFont="1" applyFill="1" applyBorder="1" applyAlignment="1" applyProtection="1">
      <alignment horizontal="left" vertical="center"/>
      <protection locked="0"/>
    </xf>
    <xf numFmtId="0" fontId="9" fillId="2" borderId="17"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9" xfId="0" applyFont="1" applyFill="1" applyBorder="1" applyAlignment="1" applyProtection="1">
      <alignment horizontal="left" vertical="center"/>
      <protection locked="0"/>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77" xfId="0" applyFont="1" applyFill="1" applyBorder="1" applyAlignment="1">
      <alignment horizontal="center" vertical="center"/>
    </xf>
    <xf numFmtId="0" fontId="9" fillId="2" borderId="37"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36" xfId="0" applyFont="1" applyFill="1" applyBorder="1" applyAlignment="1" applyProtection="1">
      <alignment horizontal="left" vertical="center"/>
      <protection locked="0"/>
    </xf>
    <xf numFmtId="0" fontId="5" fillId="0" borderId="63" xfId="0" applyFont="1" applyFill="1" applyBorder="1" applyAlignment="1">
      <alignment horizontal="center" vertical="center"/>
    </xf>
    <xf numFmtId="178" fontId="5" fillId="2" borderId="0" xfId="0" applyNumberFormat="1" applyFont="1" applyFill="1" applyBorder="1" applyAlignment="1" applyProtection="1">
      <alignment horizontal="center" vertical="center"/>
      <protection locked="0"/>
    </xf>
    <xf numFmtId="178" fontId="5" fillId="2" borderId="65" xfId="0" applyNumberFormat="1" applyFont="1" applyFill="1" applyBorder="1" applyAlignment="1" applyProtection="1">
      <alignment horizontal="center" vertical="center"/>
      <protection locked="0"/>
    </xf>
    <xf numFmtId="0" fontId="9" fillId="2" borderId="20"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5" fillId="0" borderId="70" xfId="0" applyFont="1" applyFill="1" applyBorder="1" applyAlignment="1">
      <alignment horizontal="center" vertical="center"/>
    </xf>
    <xf numFmtId="0" fontId="5" fillId="0" borderId="64" xfId="0" applyFont="1" applyFill="1" applyBorder="1" applyAlignment="1">
      <alignment horizontal="center" vertical="center"/>
    </xf>
    <xf numFmtId="0" fontId="9" fillId="2" borderId="60" xfId="0" applyFont="1" applyFill="1" applyBorder="1" applyAlignment="1" applyProtection="1">
      <alignment horizontal="left" vertical="center"/>
      <protection locked="0"/>
    </xf>
    <xf numFmtId="0" fontId="9" fillId="2" borderId="73" xfId="0" applyFont="1" applyFill="1" applyBorder="1" applyAlignment="1" applyProtection="1">
      <alignment horizontal="left" vertical="center"/>
      <protection locked="0"/>
    </xf>
    <xf numFmtId="0" fontId="9" fillId="2" borderId="74" xfId="0" applyFont="1" applyFill="1" applyBorder="1" applyAlignment="1" applyProtection="1">
      <alignment horizontal="left" vertical="center"/>
      <protection locked="0"/>
    </xf>
    <xf numFmtId="0" fontId="5" fillId="0" borderId="87"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38"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39" xfId="0" applyFont="1" applyFill="1" applyBorder="1" applyAlignment="1">
      <alignment horizontal="left" vertical="center" wrapText="1"/>
    </xf>
    <xf numFmtId="179" fontId="9" fillId="0" borderId="94" xfId="0" applyNumberFormat="1" applyFont="1" applyFill="1" applyBorder="1" applyAlignment="1">
      <alignment horizontal="left" vertical="center"/>
    </xf>
    <xf numFmtId="179" fontId="9" fillId="0" borderId="1" xfId="0" applyNumberFormat="1" applyFont="1" applyFill="1" applyBorder="1" applyAlignment="1">
      <alignment horizontal="left" vertical="center"/>
    </xf>
    <xf numFmtId="179" fontId="9" fillId="0" borderId="35" xfId="0" applyNumberFormat="1" applyFont="1" applyFill="1" applyBorder="1" applyAlignment="1">
      <alignment horizontal="left" vertical="center"/>
    </xf>
    <xf numFmtId="179" fontId="9" fillId="0" borderId="93" xfId="0" applyNumberFormat="1" applyFont="1" applyFill="1" applyBorder="1" applyAlignment="1">
      <alignment horizontal="left" vertical="center"/>
    </xf>
    <xf numFmtId="179" fontId="9" fillId="0" borderId="12" xfId="0" applyNumberFormat="1" applyFont="1" applyFill="1" applyBorder="1" applyAlignment="1">
      <alignment horizontal="left" vertical="center"/>
    </xf>
    <xf numFmtId="179" fontId="9" fillId="0" borderId="39" xfId="0" applyNumberFormat="1" applyFont="1" applyFill="1" applyBorder="1" applyAlignment="1">
      <alignment horizontal="left" vertical="center"/>
    </xf>
    <xf numFmtId="179" fontId="9" fillId="0" borderId="33" xfId="0" applyNumberFormat="1" applyFont="1" applyFill="1" applyBorder="1" applyAlignment="1">
      <alignment horizontal="left" vertical="center" wrapText="1"/>
    </xf>
    <xf numFmtId="179" fontId="9" fillId="0" borderId="28" xfId="0" applyNumberFormat="1" applyFont="1" applyFill="1" applyBorder="1" applyAlignment="1">
      <alignment horizontal="left" vertical="center" wrapText="1"/>
    </xf>
    <xf numFmtId="179" fontId="9" fillId="0" borderId="29" xfId="0" applyNumberFormat="1" applyFont="1" applyFill="1" applyBorder="1" applyAlignment="1">
      <alignment horizontal="left" vertical="center" wrapText="1"/>
    </xf>
    <xf numFmtId="178" fontId="5" fillId="0" borderId="12" xfId="0" applyNumberFormat="1" applyFont="1" applyFill="1" applyBorder="1" applyAlignment="1">
      <alignment horizontal="center" vertical="center"/>
    </xf>
    <xf numFmtId="178" fontId="5" fillId="0" borderId="27" xfId="0" applyNumberFormat="1" applyFont="1" applyFill="1" applyBorder="1" applyAlignment="1">
      <alignment horizontal="center" vertical="center"/>
    </xf>
    <xf numFmtId="0" fontId="9" fillId="0" borderId="81" xfId="0" applyFont="1" applyFill="1" applyBorder="1" applyAlignment="1">
      <alignment horizontal="left" vertical="center" wrapText="1"/>
    </xf>
    <xf numFmtId="0" fontId="9" fillId="0" borderId="82" xfId="0" applyFont="1" applyFill="1" applyBorder="1" applyAlignment="1">
      <alignment horizontal="left" vertical="center" wrapText="1"/>
    </xf>
    <xf numFmtId="0" fontId="9" fillId="0" borderId="83" xfId="0" applyFont="1" applyFill="1" applyBorder="1" applyAlignment="1">
      <alignment horizontal="left" vertical="center" wrapText="1"/>
    </xf>
    <xf numFmtId="0" fontId="9" fillId="0" borderId="97" xfId="0" applyFont="1" applyFill="1" applyBorder="1" applyAlignment="1">
      <alignment horizontal="center" vertical="center"/>
    </xf>
    <xf numFmtId="0" fontId="9" fillId="0" borderId="90"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95" xfId="0" applyFont="1" applyFill="1" applyBorder="1" applyAlignment="1">
      <alignment horizontal="center" vertical="center"/>
    </xf>
    <xf numFmtId="179" fontId="9" fillId="0" borderId="72" xfId="0" applyNumberFormat="1" applyFont="1" applyFill="1" applyBorder="1" applyAlignment="1">
      <alignment horizontal="left" vertical="center"/>
    </xf>
    <xf numFmtId="179" fontId="9" fillId="0" borderId="38" xfId="0" applyNumberFormat="1" applyFont="1" applyFill="1" applyBorder="1" applyAlignment="1">
      <alignment horizontal="left" vertical="center"/>
    </xf>
    <xf numFmtId="179" fontId="9" fillId="0" borderId="85" xfId="0" applyNumberFormat="1" applyFont="1" applyFill="1" applyBorder="1" applyAlignment="1">
      <alignment horizontal="left" vertical="center" wrapText="1"/>
    </xf>
    <xf numFmtId="179" fontId="9" fillId="0" borderId="26" xfId="0" applyNumberFormat="1" applyFont="1" applyFill="1" applyBorder="1" applyAlignment="1">
      <alignment horizontal="left" vertical="center" wrapText="1"/>
    </xf>
    <xf numFmtId="179" fontId="9" fillId="0" borderId="135" xfId="0" applyNumberFormat="1" applyFont="1" applyFill="1" applyBorder="1" applyAlignment="1">
      <alignment horizontal="left" vertical="center" wrapText="1"/>
    </xf>
    <xf numFmtId="0" fontId="9" fillId="0" borderId="2" xfId="0" applyFont="1" applyFill="1" applyBorder="1" applyAlignment="1">
      <alignment horizontal="left" vertical="center"/>
    </xf>
    <xf numFmtId="178" fontId="5" fillId="0" borderId="82" xfId="0" applyNumberFormat="1" applyFont="1" applyFill="1" applyBorder="1" applyAlignment="1">
      <alignment horizontal="center" vertical="center"/>
    </xf>
    <xf numFmtId="178" fontId="5" fillId="0" borderId="84"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8" fontId="5" fillId="0" borderId="75" xfId="0" applyNumberFormat="1" applyFont="1" applyFill="1" applyBorder="1" applyAlignment="1">
      <alignment horizontal="center" vertical="center"/>
    </xf>
    <xf numFmtId="179" fontId="9" fillId="0" borderId="96" xfId="0" applyNumberFormat="1" applyFont="1" applyFill="1" applyBorder="1" applyAlignment="1">
      <alignment horizontal="left" vertical="center"/>
    </xf>
    <xf numFmtId="179" fontId="9" fillId="0" borderId="73" xfId="0" applyNumberFormat="1" applyFont="1" applyFill="1" applyBorder="1" applyAlignment="1">
      <alignment horizontal="left" vertical="center"/>
    </xf>
    <xf numFmtId="179" fontId="9" fillId="0" borderId="74" xfId="0" applyNumberFormat="1" applyFont="1" applyFill="1" applyBorder="1" applyAlignment="1">
      <alignment horizontal="left" vertical="center"/>
    </xf>
    <xf numFmtId="179" fontId="9" fillId="0" borderId="92" xfId="0" applyNumberFormat="1" applyFont="1" applyFill="1" applyBorder="1" applyAlignment="1">
      <alignment horizontal="left" vertical="center"/>
    </xf>
    <xf numFmtId="179" fontId="9" fillId="0" borderId="82" xfId="0" applyNumberFormat="1" applyFont="1" applyFill="1" applyBorder="1" applyAlignment="1">
      <alignment horizontal="left" vertical="center"/>
    </xf>
    <xf numFmtId="179" fontId="9" fillId="0" borderId="83" xfId="0" applyNumberFormat="1" applyFont="1" applyFill="1" applyBorder="1" applyAlignment="1">
      <alignment horizontal="left" vertical="center"/>
    </xf>
    <xf numFmtId="178" fontId="5" fillId="0" borderId="73" xfId="0" applyNumberFormat="1" applyFont="1" applyFill="1" applyBorder="1" applyAlignment="1">
      <alignment horizontal="center" vertical="center"/>
    </xf>
    <xf numFmtId="178" fontId="5" fillId="0" borderId="76" xfId="0" applyNumberFormat="1" applyFont="1" applyFill="1" applyBorder="1" applyAlignment="1">
      <alignment horizontal="center" vertical="center"/>
    </xf>
    <xf numFmtId="178" fontId="5" fillId="0" borderId="0" xfId="0" applyNumberFormat="1" applyFont="1" applyFill="1" applyBorder="1" applyAlignment="1">
      <alignment horizontal="center" vertical="center"/>
    </xf>
    <xf numFmtId="178" fontId="5" fillId="0" borderId="65" xfId="0" applyNumberFormat="1" applyFont="1" applyFill="1" applyBorder="1" applyAlignment="1">
      <alignment horizontal="center" vertical="center"/>
    </xf>
    <xf numFmtId="179" fontId="9" fillId="0" borderId="60" xfId="0" applyNumberFormat="1" applyFont="1" applyFill="1" applyBorder="1" applyAlignment="1">
      <alignment horizontal="left" vertical="center"/>
    </xf>
    <xf numFmtId="179" fontId="9" fillId="0" borderId="81" xfId="0" applyNumberFormat="1" applyFont="1" applyFill="1" applyBorder="1" applyAlignment="1">
      <alignment horizontal="left" vertical="center"/>
    </xf>
    <xf numFmtId="179" fontId="5" fillId="0" borderId="0" xfId="1" applyNumberFormat="1" applyFont="1" applyFill="1" applyAlignment="1" applyProtection="1">
      <alignment horizontal="left" vertical="center" shrinkToFit="1"/>
    </xf>
    <xf numFmtId="0" fontId="4" fillId="0" borderId="0" xfId="1" applyFont="1" applyFill="1" applyAlignment="1" applyProtection="1">
      <alignment horizontal="distributed" vertical="center"/>
    </xf>
    <xf numFmtId="177" fontId="9" fillId="0" borderId="0" xfId="1" applyNumberFormat="1" applyFont="1" applyFill="1" applyAlignment="1" applyProtection="1">
      <alignment horizontal="right" vertical="center"/>
    </xf>
    <xf numFmtId="180" fontId="9"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xf>
    <xf numFmtId="181" fontId="9" fillId="0" borderId="0" xfId="1" applyNumberFormat="1" applyFont="1" applyFill="1" applyAlignment="1" applyProtection="1">
      <alignment horizontal="center" vertical="center"/>
    </xf>
    <xf numFmtId="182" fontId="9" fillId="0" borderId="0" xfId="1" applyNumberFormat="1" applyFont="1" applyFill="1" applyAlignment="1" applyProtection="1">
      <alignment horizontal="center" vertical="center"/>
    </xf>
    <xf numFmtId="0" fontId="9" fillId="0" borderId="0" xfId="1" applyFont="1" applyFill="1" applyAlignment="1" applyProtection="1">
      <alignment horizontal="distributed" vertical="center"/>
    </xf>
    <xf numFmtId="0" fontId="9" fillId="0" borderId="0" xfId="1" applyFont="1" applyFill="1" applyAlignment="1" applyProtection="1">
      <alignment horizontal="left" vertical="center" shrinkToFit="1"/>
    </xf>
    <xf numFmtId="0" fontId="5" fillId="0" borderId="0" xfId="1" applyFont="1" applyFill="1" applyAlignment="1" applyProtection="1">
      <alignment horizontal="left" vertical="center" shrinkToFit="1"/>
    </xf>
    <xf numFmtId="0" fontId="5" fillId="0" borderId="0" xfId="1" applyFont="1" applyFill="1" applyAlignment="1" applyProtection="1">
      <alignment horizontal="left" vertical="center"/>
    </xf>
    <xf numFmtId="176" fontId="9" fillId="0" borderId="0" xfId="1" applyNumberFormat="1" applyFont="1" applyFill="1" applyBorder="1" applyAlignment="1" applyProtection="1">
      <alignment horizontal="center" vertical="center"/>
    </xf>
    <xf numFmtId="179" fontId="8" fillId="0" borderId="0" xfId="1" applyNumberFormat="1" applyFont="1" applyFill="1" applyAlignment="1" applyProtection="1">
      <alignment horizontal="center" vertical="center"/>
    </xf>
    <xf numFmtId="183" fontId="5" fillId="0" borderId="0" xfId="1" applyNumberFormat="1" applyFont="1" applyFill="1" applyAlignment="1" applyProtection="1">
      <alignment horizontal="right" vertical="center" shrinkToFit="1"/>
    </xf>
    <xf numFmtId="0" fontId="5" fillId="2" borderId="9"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protection locked="0"/>
    </xf>
    <xf numFmtId="0" fontId="5" fillId="2" borderId="72"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38" xfId="0" applyFont="1" applyFill="1" applyBorder="1" applyAlignment="1" applyProtection="1">
      <alignment horizontal="center" vertical="center" wrapText="1"/>
      <protection locked="0"/>
    </xf>
    <xf numFmtId="0" fontId="5" fillId="2" borderId="39" xfId="0" applyFont="1" applyFill="1" applyBorder="1" applyAlignment="1" applyProtection="1">
      <alignment horizontal="center" vertical="center" wrapText="1"/>
      <protection locked="0"/>
    </xf>
    <xf numFmtId="0" fontId="19" fillId="0" borderId="0" xfId="0" applyFont="1" applyFill="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2" xfId="0" applyFont="1" applyFill="1" applyBorder="1" applyAlignment="1">
      <alignment horizontal="center" vertical="center" shrinkToFit="1"/>
    </xf>
    <xf numFmtId="0" fontId="12" fillId="0" borderId="0" xfId="0" applyFont="1" applyFill="1" applyAlignment="1">
      <alignment horizontal="center" vertical="center"/>
    </xf>
    <xf numFmtId="0" fontId="2" fillId="0" borderId="0" xfId="0" applyFont="1" applyFill="1" applyBorder="1" applyAlignment="1">
      <alignment horizontal="center" vertical="center"/>
    </xf>
    <xf numFmtId="0" fontId="2" fillId="2" borderId="33"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4" xfId="0" applyFont="1" applyFill="1" applyBorder="1" applyAlignment="1" applyProtection="1">
      <alignment horizontal="center" vertical="center" shrinkToFit="1"/>
      <protection locked="0"/>
    </xf>
    <xf numFmtId="0" fontId="2" fillId="2" borderId="49"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0" fontId="2" fillId="2" borderId="89" xfId="0" applyFont="1" applyFill="1" applyBorder="1" applyAlignment="1" applyProtection="1">
      <alignment horizontal="center" vertical="center" shrinkToFit="1"/>
      <protection locked="0"/>
    </xf>
    <xf numFmtId="0" fontId="2" fillId="0" borderId="6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78" xfId="0" applyFont="1" applyFill="1" applyBorder="1" applyAlignment="1">
      <alignment horizontal="center" vertical="center" wrapText="1"/>
    </xf>
    <xf numFmtId="0" fontId="2" fillId="0" borderId="98" xfId="0" applyFont="1" applyFill="1" applyBorder="1" applyAlignment="1">
      <alignment horizontal="center" vertical="center" wrapText="1"/>
    </xf>
    <xf numFmtId="0" fontId="2" fillId="0" borderId="70" xfId="0" applyFont="1" applyFill="1" applyBorder="1" applyAlignment="1">
      <alignment horizontal="center" vertical="center"/>
    </xf>
    <xf numFmtId="0" fontId="2" fillId="0" borderId="24" xfId="0" applyFont="1" applyFill="1" applyBorder="1" applyAlignment="1">
      <alignment horizontal="center" vertical="center"/>
    </xf>
    <xf numFmtId="0" fontId="2" fillId="2" borderId="85"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86" xfId="0" applyFont="1" applyFill="1" applyBorder="1" applyAlignment="1" applyProtection="1">
      <alignment horizontal="center" vertical="center" shrinkToFit="1"/>
      <protection locked="0"/>
    </xf>
    <xf numFmtId="0" fontId="14" fillId="0" borderId="0" xfId="0" applyFont="1" applyFill="1" applyAlignment="1">
      <alignment horizontal="center" vertical="center"/>
    </xf>
    <xf numFmtId="179" fontId="2" fillId="0" borderId="0" xfId="0" applyNumberFormat="1" applyFont="1" applyFill="1" applyAlignment="1">
      <alignment horizontal="left" vertical="center" shrinkToFit="1"/>
    </xf>
    <xf numFmtId="0" fontId="2" fillId="0" borderId="0" xfId="0" applyFont="1" applyFill="1" applyAlignment="1">
      <alignment horizontal="left" vertical="center" shrinkToFit="1"/>
    </xf>
    <xf numFmtId="179" fontId="15" fillId="0" borderId="0" xfId="0" applyNumberFormat="1" applyFont="1" applyFill="1" applyAlignment="1">
      <alignment horizontal="left" vertical="center" shrinkToFit="1"/>
    </xf>
    <xf numFmtId="0" fontId="15" fillId="0" borderId="0" xfId="0" applyFont="1" applyFill="1" applyAlignment="1">
      <alignment horizontal="left" vertical="center"/>
    </xf>
    <xf numFmtId="179" fontId="15" fillId="0" borderId="0" xfId="0" applyNumberFormat="1" applyFont="1" applyFill="1" applyAlignment="1">
      <alignment horizontal="left" vertical="center"/>
    </xf>
    <xf numFmtId="184" fontId="2" fillId="0" borderId="0" xfId="0" applyNumberFormat="1" applyFont="1" applyFill="1" applyAlignment="1">
      <alignment horizontal="center" vertical="center"/>
    </xf>
    <xf numFmtId="185" fontId="15" fillId="0" borderId="0" xfId="0" applyNumberFormat="1" applyFont="1" applyFill="1" applyAlignment="1">
      <alignment horizontal="center" vertical="center"/>
    </xf>
    <xf numFmtId="0" fontId="15" fillId="0" borderId="0" xfId="0" applyFont="1" applyFill="1" applyAlignment="1">
      <alignment horizontal="left" vertical="center" shrinkToFit="1"/>
    </xf>
    <xf numFmtId="178" fontId="27" fillId="0" borderId="0" xfId="0" applyNumberFormat="1" applyFont="1" applyAlignment="1">
      <alignment horizontal="right" vertical="center"/>
    </xf>
    <xf numFmtId="0" fontId="27" fillId="2" borderId="9" xfId="0" applyFont="1" applyFill="1" applyBorder="1" applyAlignment="1" applyProtection="1">
      <alignment horizontal="left" vertical="center"/>
      <protection locked="0"/>
    </xf>
    <xf numFmtId="179" fontId="27" fillId="0" borderId="9" xfId="0" applyNumberFormat="1" applyFont="1" applyBorder="1" applyAlignment="1" applyProtection="1">
      <alignment horizontal="left" vertical="center"/>
    </xf>
    <xf numFmtId="0" fontId="27" fillId="2" borderId="9" xfId="0" applyFont="1" applyFill="1" applyBorder="1" applyAlignment="1" applyProtection="1">
      <alignment horizontal="center" vertical="center"/>
      <protection locked="0"/>
    </xf>
    <xf numFmtId="0" fontId="27" fillId="0" borderId="9" xfId="0" applyFont="1" applyBorder="1" applyAlignment="1">
      <alignment horizontal="center" vertical="center"/>
    </xf>
    <xf numFmtId="0" fontId="27" fillId="0" borderId="0" xfId="0" applyFont="1" applyBorder="1" applyAlignment="1">
      <alignment horizontal="center" vertical="center"/>
    </xf>
    <xf numFmtId="186" fontId="27" fillId="0" borderId="9" xfId="0" applyNumberFormat="1" applyFont="1" applyBorder="1" applyAlignment="1">
      <alignment horizontal="center" vertical="center"/>
    </xf>
    <xf numFmtId="0" fontId="27" fillId="3" borderId="33" xfId="0" applyFont="1" applyFill="1" applyBorder="1" applyAlignment="1">
      <alignment horizontal="center" vertical="center"/>
    </xf>
    <xf numFmtId="0" fontId="27" fillId="3" borderId="34" xfId="0" applyFont="1" applyFill="1" applyBorder="1" applyAlignment="1">
      <alignment horizontal="center" vertical="center"/>
    </xf>
    <xf numFmtId="0" fontId="27" fillId="0" borderId="33" xfId="0" applyFont="1" applyBorder="1" applyAlignment="1">
      <alignment horizontal="center" vertical="center"/>
    </xf>
    <xf numFmtId="0" fontId="27" fillId="0" borderId="28" xfId="0" applyFont="1" applyBorder="1" applyAlignment="1">
      <alignment horizontal="center" vertical="center"/>
    </xf>
    <xf numFmtId="0" fontId="27" fillId="0" borderId="34" xfId="0" applyFont="1" applyBorder="1" applyAlignment="1">
      <alignment horizontal="center" vertical="center"/>
    </xf>
    <xf numFmtId="0" fontId="27" fillId="0" borderId="33" xfId="0" applyFont="1" applyBorder="1" applyAlignment="1">
      <alignment horizontal="left" vertical="center" wrapText="1"/>
    </xf>
    <xf numFmtId="0" fontId="27" fillId="0" borderId="34" xfId="0" applyFont="1" applyBorder="1" applyAlignment="1">
      <alignment horizontal="left" vertical="center"/>
    </xf>
    <xf numFmtId="0" fontId="27" fillId="2" borderId="33" xfId="0" applyFont="1" applyFill="1" applyBorder="1" applyAlignment="1" applyProtection="1">
      <alignment horizontal="center" vertical="center"/>
      <protection locked="0"/>
    </xf>
    <xf numFmtId="0" fontId="27" fillId="2" borderId="34" xfId="0" applyFont="1" applyFill="1" applyBorder="1" applyAlignment="1" applyProtection="1">
      <alignment horizontal="center" vertical="center"/>
      <protection locked="0"/>
    </xf>
    <xf numFmtId="0" fontId="27" fillId="0" borderId="33" xfId="0" applyFont="1" applyBorder="1" applyAlignment="1">
      <alignment horizontal="left" vertical="center"/>
    </xf>
    <xf numFmtId="0" fontId="27" fillId="0" borderId="28" xfId="0" applyFont="1" applyBorder="1" applyAlignment="1">
      <alignment horizontal="left" vertical="center"/>
    </xf>
    <xf numFmtId="0" fontId="27" fillId="2" borderId="28" xfId="0" applyFont="1" applyFill="1" applyBorder="1" applyAlignment="1" applyProtection="1">
      <alignment horizontal="center" vertical="center"/>
      <protection locked="0"/>
    </xf>
    <xf numFmtId="0" fontId="27" fillId="3" borderId="28" xfId="0" applyFont="1" applyFill="1" applyBorder="1" applyAlignment="1">
      <alignment horizontal="center" vertical="center"/>
    </xf>
    <xf numFmtId="0" fontId="27" fillId="0" borderId="9" xfId="0" applyFont="1" applyBorder="1" applyAlignment="1">
      <alignment horizontal="left" vertical="center" wrapText="1"/>
    </xf>
    <xf numFmtId="0" fontId="27" fillId="0" borderId="9" xfId="0" applyFont="1" applyBorder="1" applyAlignment="1">
      <alignment horizontal="left" vertical="center"/>
    </xf>
    <xf numFmtId="0" fontId="27" fillId="0" borderId="33" xfId="0" applyFont="1" applyBorder="1" applyAlignment="1">
      <alignment horizontal="center" vertical="center" wrapText="1"/>
    </xf>
    <xf numFmtId="179" fontId="27" fillId="0" borderId="0" xfId="0" applyNumberFormat="1" applyFont="1" applyAlignment="1">
      <alignment horizontal="center" vertical="center" shrinkToFit="1"/>
    </xf>
    <xf numFmtId="179" fontId="27" fillId="0" borderId="0" xfId="0" applyNumberFormat="1" applyFont="1" applyAlignment="1">
      <alignment horizontal="left" vertical="center" shrinkToFit="1"/>
    </xf>
    <xf numFmtId="0" fontId="30" fillId="0" borderId="11" xfId="3" applyFont="1" applyBorder="1" applyAlignment="1">
      <alignment horizontal="left" vertical="center"/>
    </xf>
    <xf numFmtId="0" fontId="30" fillId="0" borderId="41" xfId="3" applyFont="1" applyBorder="1" applyAlignment="1">
      <alignment horizontal="left" vertical="center"/>
    </xf>
    <xf numFmtId="0" fontId="30" fillId="0" borderId="17" xfId="3" applyFont="1" applyBorder="1" applyAlignment="1">
      <alignment horizontal="left" vertical="center"/>
    </xf>
    <xf numFmtId="0" fontId="28" fillId="0" borderId="11" xfId="3" applyBorder="1" applyAlignment="1">
      <alignment horizontal="center" vertical="center"/>
    </xf>
    <xf numFmtId="0" fontId="28" fillId="0" borderId="41" xfId="3" applyBorder="1" applyAlignment="1">
      <alignment horizontal="center" vertical="center"/>
    </xf>
    <xf numFmtId="0" fontId="28" fillId="0" borderId="17" xfId="3" applyBorder="1" applyAlignment="1">
      <alignment horizontal="center" vertical="center"/>
    </xf>
    <xf numFmtId="179" fontId="28" fillId="0" borderId="11" xfId="3" applyNumberFormat="1" applyBorder="1" applyAlignment="1">
      <alignment horizontal="center" vertical="center"/>
    </xf>
    <xf numFmtId="179" fontId="28" fillId="0" borderId="41" xfId="3" applyNumberFormat="1" applyBorder="1" applyAlignment="1">
      <alignment horizontal="center" vertical="center"/>
    </xf>
    <xf numFmtId="179" fontId="28" fillId="0" borderId="17" xfId="3" applyNumberFormat="1" applyBorder="1" applyAlignment="1">
      <alignment horizontal="center" vertical="center"/>
    </xf>
    <xf numFmtId="187" fontId="32" fillId="0" borderId="12" xfId="3" applyNumberFormat="1" applyFont="1" applyBorder="1" applyAlignment="1">
      <alignment horizontal="left" vertical="center"/>
    </xf>
    <xf numFmtId="187" fontId="28" fillId="0" borderId="12" xfId="3" applyNumberFormat="1" applyBorder="1" applyAlignment="1">
      <alignment horizontal="left" vertical="center"/>
    </xf>
    <xf numFmtId="0" fontId="28" fillId="0" borderId="9" xfId="3" applyBorder="1" applyAlignment="1">
      <alignment horizontal="center" vertical="center"/>
    </xf>
    <xf numFmtId="179" fontId="28" fillId="0" borderId="37" xfId="3" applyNumberFormat="1" applyBorder="1" applyAlignment="1">
      <alignment horizontal="center" vertical="center"/>
    </xf>
  </cellXfs>
  <cellStyles count="4">
    <cellStyle name="桁区切り" xfId="2" builtinId="6"/>
    <cellStyle name="標準" xfId="0" builtinId="0"/>
    <cellStyle name="標準 2" xfId="1" xr:uid="{00000000-0005-0000-0000-000002000000}"/>
    <cellStyle name="標準 3" xfId="3" xr:uid="{00000000-0005-0000-0000-000003000000}"/>
  </cellStyles>
  <dxfs count="3">
    <dxf>
      <numFmt numFmtId="188" formatCode="&quot;令&quot;&quot;和&quot;&quot;元&quot;&quot;年&quot;m&quot;月&quot;d&quot;日&quot;"/>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66675</xdr:rowOff>
    </xdr:from>
    <xdr:to>
      <xdr:col>2</xdr:col>
      <xdr:colOff>314325</xdr:colOff>
      <xdr:row>5</xdr:row>
      <xdr:rowOff>114300</xdr:rowOff>
    </xdr:to>
    <xdr:sp macro="" textlink="">
      <xdr:nvSpPr>
        <xdr:cNvPr id="3905" name="Oval 1">
          <a:extLst>
            <a:ext uri="{FF2B5EF4-FFF2-40B4-BE49-F238E27FC236}">
              <a16:creationId xmlns:a16="http://schemas.microsoft.com/office/drawing/2014/main" id="{00000000-0008-0000-0100-0000410F0000}"/>
            </a:ext>
          </a:extLst>
        </xdr:cNvPr>
        <xdr:cNvSpPr>
          <a:spLocks noChangeArrowheads="1"/>
        </xdr:cNvSpPr>
      </xdr:nvSpPr>
      <xdr:spPr bwMode="auto">
        <a:xfrm>
          <a:off x="685800" y="304800"/>
          <a:ext cx="1000125" cy="1000125"/>
        </a:xfrm>
        <a:prstGeom prst="ellipse">
          <a:avLst/>
        </a:prstGeom>
        <a:noFill/>
        <a:ln w="9525" cap="rnd">
          <a:solidFill>
            <a:srgbClr val="000000"/>
          </a:solidFill>
          <a:prstDash val="sysDot"/>
          <a:round/>
          <a:headEnd/>
          <a:tailEnd/>
        </a:ln>
      </xdr:spPr>
    </xdr:sp>
    <xdr:clientData/>
  </xdr:twoCellAnchor>
  <xdr:twoCellAnchor>
    <xdr:from>
      <xdr:col>1</xdr:col>
      <xdr:colOff>247650</xdr:colOff>
      <xdr:row>3</xdr:row>
      <xdr:rowOff>171450</xdr:rowOff>
    </xdr:from>
    <xdr:to>
      <xdr:col>2</xdr:col>
      <xdr:colOff>123825</xdr:colOff>
      <xdr:row>4</xdr:row>
      <xdr:rowOff>190500</xdr:rowOff>
    </xdr:to>
    <xdr:sp macro="" textlink="">
      <xdr:nvSpPr>
        <xdr:cNvPr id="3074" name="Text Box 2">
          <a:extLst>
            <a:ext uri="{FF2B5EF4-FFF2-40B4-BE49-F238E27FC236}">
              <a16:creationId xmlns:a16="http://schemas.microsoft.com/office/drawing/2014/main" id="{00000000-0008-0000-0100-0000020C0000}"/>
            </a:ext>
          </a:extLst>
        </xdr:cNvPr>
        <xdr:cNvSpPr txBox="1">
          <a:spLocks noChangeArrowheads="1"/>
        </xdr:cNvSpPr>
      </xdr:nvSpPr>
      <xdr:spPr bwMode="auto">
        <a:xfrm>
          <a:off x="933450" y="885825"/>
          <a:ext cx="56197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受付印</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9525</xdr:rowOff>
    </xdr:from>
    <xdr:ext cx="295274" cy="6296025"/>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rot="5400000">
          <a:off x="-3000376" y="3009901"/>
          <a:ext cx="6296025" cy="295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r"/>
          <a:r>
            <a:rPr kumimoji="1" lang="en-US" altLang="ja-JP" sz="1100">
              <a:latin typeface="ＭＳ 明朝" pitchFamily="17" charset="-128"/>
              <a:ea typeface="ＭＳ 明朝" pitchFamily="17" charset="-128"/>
            </a:rPr>
            <a:t>[</a:t>
          </a:r>
          <a:r>
            <a:rPr kumimoji="1" lang="ja-JP" altLang="en-US" sz="1100">
              <a:latin typeface="ＭＳ 明朝" pitchFamily="17" charset="-128"/>
              <a:ea typeface="ＭＳ 明朝" pitchFamily="17" charset="-128"/>
            </a:rPr>
            <a:t>令和８・９年度版</a:t>
          </a:r>
          <a:r>
            <a:rPr kumimoji="1" lang="en-US" altLang="ja-JP" sz="1100">
              <a:latin typeface="ＭＳ 明朝" pitchFamily="17" charset="-128"/>
              <a:ea typeface="ＭＳ 明朝" pitchFamily="17" charset="-128"/>
            </a:rPr>
            <a:t>]</a:t>
          </a:r>
          <a:endParaRPr kumimoji="1" lang="ja-JP" altLang="en-US" sz="1100">
            <a:latin typeface="ＭＳ 明朝" pitchFamily="17" charset="-128"/>
            <a:ea typeface="ＭＳ 明朝" pitchFamily="17"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9525</xdr:rowOff>
    </xdr:from>
    <xdr:ext cx="295274" cy="6296025"/>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rot="5400000">
          <a:off x="-3000376" y="3009901"/>
          <a:ext cx="6296025" cy="295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r"/>
          <a:r>
            <a:rPr kumimoji="1" lang="en-US" altLang="ja-JP" sz="1100">
              <a:latin typeface="ＭＳ 明朝" pitchFamily="17" charset="-128"/>
              <a:ea typeface="ＭＳ 明朝" pitchFamily="17" charset="-128"/>
            </a:rPr>
            <a:t>[</a:t>
          </a:r>
          <a:r>
            <a:rPr kumimoji="1" lang="ja-JP" altLang="en-US" sz="1100">
              <a:latin typeface="ＭＳ 明朝" pitchFamily="17" charset="-128"/>
              <a:ea typeface="ＭＳ 明朝" pitchFamily="17" charset="-128"/>
            </a:rPr>
            <a:t>令和８・９年度版</a:t>
          </a:r>
          <a:r>
            <a:rPr kumimoji="1" lang="en-US" altLang="ja-JP" sz="1100">
              <a:latin typeface="ＭＳ 明朝" pitchFamily="17" charset="-128"/>
              <a:ea typeface="ＭＳ 明朝" pitchFamily="17" charset="-128"/>
            </a:rPr>
            <a:t>]</a:t>
          </a:r>
          <a:endParaRPr kumimoji="1" lang="ja-JP" altLang="en-US" sz="1100">
            <a:latin typeface="ＭＳ 明朝" pitchFamily="17" charset="-128"/>
            <a:ea typeface="ＭＳ 明朝" pitchFamily="17"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9525</xdr:rowOff>
    </xdr:from>
    <xdr:ext cx="295274" cy="6296025"/>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rot="5400000">
          <a:off x="-3000376" y="3009901"/>
          <a:ext cx="6296025" cy="295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r"/>
          <a:r>
            <a:rPr kumimoji="1" lang="en-US" altLang="ja-JP" sz="1100">
              <a:latin typeface="ＭＳ 明朝" pitchFamily="17" charset="-128"/>
              <a:ea typeface="ＭＳ 明朝" pitchFamily="17" charset="-128"/>
            </a:rPr>
            <a:t>[</a:t>
          </a:r>
          <a:r>
            <a:rPr kumimoji="1" lang="ja-JP" altLang="en-US" sz="1100">
              <a:latin typeface="ＭＳ 明朝" pitchFamily="17" charset="-128"/>
              <a:ea typeface="ＭＳ 明朝" pitchFamily="17" charset="-128"/>
            </a:rPr>
            <a:t>令和</a:t>
          </a:r>
          <a:r>
            <a:rPr kumimoji="1" lang="ja-JP" altLang="en-US" sz="1100">
              <a:solidFill>
                <a:schemeClr val="tx1"/>
              </a:solidFill>
              <a:effectLst/>
              <a:latin typeface="ＭＳ 明朝" panose="02020609040205080304" pitchFamily="17" charset="-128"/>
              <a:ea typeface="ＭＳ 明朝" panose="02020609040205080304" pitchFamily="17" charset="-128"/>
              <a:cs typeface="+mn-cs"/>
            </a:rPr>
            <a:t>８・９</a:t>
          </a:r>
          <a:r>
            <a:rPr kumimoji="1" lang="ja-JP" altLang="en-US" sz="1100">
              <a:latin typeface="ＭＳ 明朝" pitchFamily="17" charset="-128"/>
              <a:ea typeface="ＭＳ 明朝" pitchFamily="17" charset="-128"/>
            </a:rPr>
            <a:t>年度版</a:t>
          </a:r>
          <a:r>
            <a:rPr kumimoji="1" lang="en-US" altLang="ja-JP" sz="1100">
              <a:latin typeface="ＭＳ 明朝" pitchFamily="17" charset="-128"/>
              <a:ea typeface="ＭＳ 明朝" pitchFamily="17" charset="-128"/>
            </a:rPr>
            <a:t>]</a:t>
          </a:r>
          <a:endParaRPr kumimoji="1" lang="ja-JP" altLang="en-US" sz="1100">
            <a:latin typeface="ＭＳ 明朝" pitchFamily="17" charset="-128"/>
            <a:ea typeface="ＭＳ 明朝" pitchFamily="17"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9525</xdr:rowOff>
    </xdr:from>
    <xdr:ext cx="295274" cy="6296025"/>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rot="5400000">
          <a:off x="-3000376" y="3009901"/>
          <a:ext cx="6296025" cy="295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r"/>
          <a:r>
            <a:rPr kumimoji="1" lang="en-US" altLang="ja-JP" sz="1100">
              <a:latin typeface="ＭＳ 明朝" pitchFamily="17" charset="-128"/>
              <a:ea typeface="ＭＳ 明朝" pitchFamily="17" charset="-128"/>
            </a:rPr>
            <a:t>[</a:t>
          </a:r>
          <a:r>
            <a:rPr kumimoji="1" lang="ja-JP" altLang="en-US" sz="1100">
              <a:latin typeface="ＭＳ 明朝" pitchFamily="17" charset="-128"/>
              <a:ea typeface="ＭＳ 明朝" pitchFamily="17" charset="-128"/>
            </a:rPr>
            <a:t>令和</a:t>
          </a:r>
          <a:r>
            <a:rPr kumimoji="1" lang="ja-JP" altLang="en-US" sz="1100">
              <a:solidFill>
                <a:schemeClr val="tx1"/>
              </a:solidFill>
              <a:effectLst/>
              <a:latin typeface="ＭＳ 明朝" panose="02020609040205080304" pitchFamily="17" charset="-128"/>
              <a:ea typeface="ＭＳ 明朝" panose="02020609040205080304" pitchFamily="17" charset="-128"/>
              <a:cs typeface="+mn-cs"/>
            </a:rPr>
            <a:t>８・９</a:t>
          </a:r>
          <a:r>
            <a:rPr kumimoji="1" lang="ja-JP" altLang="en-US" sz="1100">
              <a:latin typeface="ＭＳ 明朝" pitchFamily="17" charset="-128"/>
              <a:ea typeface="ＭＳ 明朝" pitchFamily="17" charset="-128"/>
            </a:rPr>
            <a:t>年度版</a:t>
          </a:r>
          <a:r>
            <a:rPr kumimoji="1" lang="en-US" altLang="ja-JP" sz="1100">
              <a:latin typeface="ＭＳ 明朝" pitchFamily="17" charset="-128"/>
              <a:ea typeface="ＭＳ 明朝" pitchFamily="17" charset="-128"/>
            </a:rPr>
            <a:t>]</a:t>
          </a:r>
          <a:endParaRPr kumimoji="1" lang="ja-JP" altLang="en-US" sz="1100">
            <a:latin typeface="ＭＳ 明朝" pitchFamily="17" charset="-128"/>
            <a:ea typeface="ＭＳ 明朝" pitchFamily="17"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9525</xdr:rowOff>
    </xdr:from>
    <xdr:ext cx="295274" cy="6296025"/>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rot="5400000">
          <a:off x="-3000376" y="3009901"/>
          <a:ext cx="6296025" cy="295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r"/>
          <a:r>
            <a:rPr kumimoji="1" lang="en-US" altLang="ja-JP" sz="1100">
              <a:latin typeface="ＭＳ 明朝" pitchFamily="17" charset="-128"/>
              <a:ea typeface="ＭＳ 明朝" pitchFamily="17" charset="-128"/>
            </a:rPr>
            <a:t>[</a:t>
          </a:r>
          <a:r>
            <a:rPr kumimoji="1" lang="ja-JP" altLang="en-US" sz="1100">
              <a:latin typeface="ＭＳ 明朝" pitchFamily="17" charset="-128"/>
              <a:ea typeface="ＭＳ 明朝" pitchFamily="17" charset="-128"/>
            </a:rPr>
            <a:t>令和</a:t>
          </a:r>
          <a:r>
            <a:rPr kumimoji="1" lang="ja-JP" altLang="en-US" sz="1100">
              <a:solidFill>
                <a:schemeClr val="tx1"/>
              </a:solidFill>
              <a:effectLst/>
              <a:latin typeface="ＭＳ 明朝" panose="02020609040205080304" pitchFamily="17" charset="-128"/>
              <a:ea typeface="ＭＳ 明朝" panose="02020609040205080304" pitchFamily="17" charset="-128"/>
              <a:cs typeface="+mn-cs"/>
            </a:rPr>
            <a:t>８・９</a:t>
          </a:r>
          <a:r>
            <a:rPr kumimoji="1" lang="ja-JP" altLang="en-US" sz="1100">
              <a:latin typeface="ＭＳ 明朝" pitchFamily="17" charset="-128"/>
              <a:ea typeface="ＭＳ 明朝" pitchFamily="17" charset="-128"/>
            </a:rPr>
            <a:t>年度版</a:t>
          </a:r>
          <a:r>
            <a:rPr kumimoji="1" lang="en-US" altLang="ja-JP" sz="1100">
              <a:latin typeface="ＭＳ 明朝" pitchFamily="17" charset="-128"/>
              <a:ea typeface="ＭＳ 明朝" pitchFamily="17" charset="-128"/>
            </a:rPr>
            <a:t>]</a:t>
          </a:r>
          <a:endParaRPr kumimoji="1" lang="ja-JP" altLang="en-US" sz="1100">
            <a:latin typeface="ＭＳ 明朝" pitchFamily="17" charset="-128"/>
            <a:ea typeface="ＭＳ 明朝" pitchFamily="17"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xdr:rowOff>
    </xdr:from>
    <xdr:ext cx="392205" cy="6084795"/>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rot="5400000">
          <a:off x="-2846295" y="2846296"/>
          <a:ext cx="6084795" cy="392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r"/>
          <a:r>
            <a:rPr kumimoji="1" lang="en-US" altLang="ja-JP" sz="1100">
              <a:latin typeface="ＭＳ 明朝" pitchFamily="17" charset="-128"/>
              <a:ea typeface="ＭＳ 明朝" pitchFamily="17" charset="-128"/>
            </a:rPr>
            <a:t>[</a:t>
          </a:r>
          <a:r>
            <a:rPr kumimoji="1" lang="ja-JP" altLang="en-US" sz="1100">
              <a:latin typeface="ＭＳ 明朝" pitchFamily="17" charset="-128"/>
              <a:ea typeface="ＭＳ 明朝" pitchFamily="17" charset="-128"/>
            </a:rPr>
            <a:t>令和８・９年度版</a:t>
          </a:r>
          <a:r>
            <a:rPr kumimoji="1" lang="en-US" altLang="ja-JP" sz="1100">
              <a:latin typeface="ＭＳ 明朝" pitchFamily="17" charset="-128"/>
              <a:ea typeface="ＭＳ 明朝" pitchFamily="17" charset="-128"/>
            </a:rPr>
            <a:t>]</a:t>
          </a:r>
          <a:endParaRPr kumimoji="1" lang="ja-JP" altLang="en-US" sz="1100">
            <a:latin typeface="ＭＳ 明朝" pitchFamily="17" charset="-128"/>
            <a:ea typeface="ＭＳ 明朝" pitchFamily="17" charset="-128"/>
          </a:endParaRPr>
        </a:p>
      </xdr:txBody>
    </xdr:sp>
    <xdr:clientData/>
  </xdr:oneCellAnchor>
  <xdr:oneCellAnchor>
    <xdr:from>
      <xdr:col>0</xdr:col>
      <xdr:colOff>0</xdr:colOff>
      <xdr:row>0</xdr:row>
      <xdr:rowOff>0</xdr:rowOff>
    </xdr:from>
    <xdr:ext cx="313764" cy="5468471"/>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rot="5400000">
          <a:off x="-2577354" y="2577354"/>
          <a:ext cx="5468471" cy="3137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b">
          <a:noAutofit/>
        </a:bodyPr>
        <a:lstStyle/>
        <a:p>
          <a:pPr algn="ctr"/>
          <a:endParaRPr kumimoji="1" lang="ja-JP" altLang="en-US" sz="1100">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nihonmatsu.lg.jp/Documents%20and%20Settings/nh210094/&#12487;&#12473;&#12463;&#12488;&#12483;&#12503;/&#20837;&#26413;&#21442;&#21152;&#36039;&#26684;&#23529;&#26619;&#30003;&#35531;&#38306;&#20418;/002_&#20837;&#26413;&#21442;&#21152;&#36039;&#26684;&#23529;&#26619;&#30003;&#35531;&#21463;&#20184;&#38306;&#20418;_H21/&#20837;&#26413;&#27096;&#24335;_&#26032;/&#24115;&#310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hmfilesv1\&#20849;&#26377;\01&#32207;&#21209;&#37096;\6&#22865;&#32004;&#26908;&#26619;&#35506;\2&#12288;&#22865;&#32004;&#20418;\nyuusatu\word-excel\youshiki\&#20837;&#26413;&#27096;&#24335;_&#26032;\&#24115;&#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0"/>
  <sheetViews>
    <sheetView showGridLines="0" tabSelected="1" view="pageLayout" zoomScale="70" zoomScaleNormal="100" zoomScaleSheetLayoutView="100" zoomScalePageLayoutView="70" workbookViewId="0">
      <selection activeCell="I12" sqref="I12:Q12"/>
    </sheetView>
  </sheetViews>
  <sheetFormatPr defaultColWidth="9" defaultRowHeight="35.1" customHeight="1" x14ac:dyDescent="0.15"/>
  <cols>
    <col min="1" max="1" width="5.625" style="1" customWidth="1"/>
    <col min="2" max="2" width="14.125" style="101" customWidth="1"/>
    <col min="3" max="3" width="5.625" style="1" customWidth="1"/>
    <col min="4" max="4" width="29.375" style="1" customWidth="1"/>
    <col min="5" max="5" width="11.375" style="1" customWidth="1"/>
    <col min="6" max="6" width="9" style="1"/>
    <col min="7" max="21" width="10" style="1" customWidth="1"/>
    <col min="22" max="16384" width="9" style="1"/>
  </cols>
  <sheetData>
    <row r="1" spans="1:21" ht="40.5" customHeight="1" thickBot="1" x14ac:dyDescent="0.2">
      <c r="A1" s="1" t="s">
        <v>357</v>
      </c>
      <c r="B1" s="100"/>
    </row>
    <row r="2" spans="1:21" ht="35.1" customHeight="1" thickBot="1" x14ac:dyDescent="0.2">
      <c r="A2" s="405" t="s">
        <v>12</v>
      </c>
      <c r="B2" s="403"/>
      <c r="C2" s="403" t="s">
        <v>89</v>
      </c>
      <c r="D2" s="404"/>
      <c r="E2" s="394" t="s">
        <v>242</v>
      </c>
    </row>
    <row r="3" spans="1:21" ht="35.1" customHeight="1" thickBot="1" x14ac:dyDescent="0.2">
      <c r="A3" s="134" t="s">
        <v>15</v>
      </c>
      <c r="B3" s="102" t="s">
        <v>74</v>
      </c>
      <c r="C3" s="133" t="s">
        <v>15</v>
      </c>
      <c r="D3" s="103" t="s">
        <v>90</v>
      </c>
      <c r="E3" s="395"/>
      <c r="G3" s="330" t="s">
        <v>243</v>
      </c>
      <c r="H3" s="332"/>
      <c r="I3" s="1" t="s">
        <v>254</v>
      </c>
      <c r="R3" s="330" t="s">
        <v>266</v>
      </c>
      <c r="S3" s="331"/>
      <c r="T3" s="331"/>
      <c r="U3" s="332"/>
    </row>
    <row r="4" spans="1:21" ht="34.5" customHeight="1" x14ac:dyDescent="0.15">
      <c r="A4" s="104" t="s">
        <v>321</v>
      </c>
      <c r="B4" s="105" t="s">
        <v>120</v>
      </c>
      <c r="C4" s="106" t="s">
        <v>211</v>
      </c>
      <c r="D4" s="107" t="s">
        <v>92</v>
      </c>
      <c r="E4" s="202"/>
      <c r="F4" s="175" t="str">
        <f>IF(E4="○",ROW(E4),"")</f>
        <v/>
      </c>
      <c r="G4" s="312" t="s">
        <v>244</v>
      </c>
      <c r="H4" s="295"/>
      <c r="I4" s="324"/>
      <c r="J4" s="324"/>
      <c r="K4" s="324"/>
      <c r="L4" s="324"/>
      <c r="M4" s="324"/>
      <c r="N4" s="324"/>
      <c r="O4" s="324"/>
      <c r="P4" s="324"/>
      <c r="Q4" s="388"/>
      <c r="R4" s="347"/>
      <c r="S4" s="348"/>
      <c r="T4" s="348"/>
      <c r="U4" s="349"/>
    </row>
    <row r="5" spans="1:21" ht="34.5" customHeight="1" x14ac:dyDescent="0.15">
      <c r="A5" s="162" t="s">
        <v>322</v>
      </c>
      <c r="B5" s="163" t="s">
        <v>320</v>
      </c>
      <c r="C5" s="108" t="s">
        <v>0</v>
      </c>
      <c r="D5" s="109" t="s">
        <v>59</v>
      </c>
      <c r="E5" s="203"/>
      <c r="F5" s="175" t="str">
        <f t="shared" ref="F5:F57" si="0">IF(E5="○",ROW(E5),"")</f>
        <v/>
      </c>
      <c r="G5" s="310" t="s">
        <v>299</v>
      </c>
      <c r="H5" s="311"/>
      <c r="I5" s="308"/>
      <c r="J5" s="308"/>
      <c r="K5" s="308"/>
      <c r="L5" s="308"/>
      <c r="M5" s="308"/>
      <c r="N5" s="308"/>
      <c r="O5" s="308"/>
      <c r="P5" s="308"/>
      <c r="Q5" s="309"/>
      <c r="R5" s="305" t="s">
        <v>301</v>
      </c>
      <c r="S5" s="306"/>
      <c r="T5" s="306"/>
      <c r="U5" s="307"/>
    </row>
    <row r="6" spans="1:21" ht="34.5" customHeight="1" x14ac:dyDescent="0.15">
      <c r="A6" s="162" t="s">
        <v>323</v>
      </c>
      <c r="B6" s="163" t="s">
        <v>320</v>
      </c>
      <c r="C6" s="108" t="s">
        <v>1</v>
      </c>
      <c r="D6" s="109" t="s">
        <v>119</v>
      </c>
      <c r="E6" s="203"/>
      <c r="F6" s="175" t="str">
        <f t="shared" si="0"/>
        <v/>
      </c>
      <c r="G6" s="396" t="s">
        <v>300</v>
      </c>
      <c r="H6" s="397"/>
      <c r="I6" s="392"/>
      <c r="J6" s="392"/>
      <c r="K6" s="392"/>
      <c r="L6" s="392"/>
      <c r="M6" s="392"/>
      <c r="N6" s="392"/>
      <c r="O6" s="392"/>
      <c r="P6" s="392"/>
      <c r="Q6" s="393"/>
      <c r="R6" s="376" t="s">
        <v>304</v>
      </c>
      <c r="S6" s="377"/>
      <c r="T6" s="377"/>
      <c r="U6" s="378"/>
    </row>
    <row r="7" spans="1:21" ht="34.5" customHeight="1" x14ac:dyDescent="0.15">
      <c r="A7" s="162" t="s">
        <v>324</v>
      </c>
      <c r="B7" s="163" t="s">
        <v>320</v>
      </c>
      <c r="C7" s="108" t="s">
        <v>2</v>
      </c>
      <c r="D7" s="109" t="s">
        <v>93</v>
      </c>
      <c r="E7" s="203"/>
      <c r="F7" s="175" t="str">
        <f t="shared" si="0"/>
        <v/>
      </c>
      <c r="G7" s="398" t="s">
        <v>69</v>
      </c>
      <c r="H7" s="399"/>
      <c r="I7" s="386"/>
      <c r="J7" s="386"/>
      <c r="K7" s="386"/>
      <c r="L7" s="386"/>
      <c r="M7" s="386"/>
      <c r="N7" s="386"/>
      <c r="O7" s="386"/>
      <c r="P7" s="386"/>
      <c r="Q7" s="387"/>
      <c r="R7" s="379"/>
      <c r="S7" s="380"/>
      <c r="T7" s="380"/>
      <c r="U7" s="381"/>
    </row>
    <row r="8" spans="1:21" ht="34.5" customHeight="1" x14ac:dyDescent="0.15">
      <c r="A8" s="162" t="s">
        <v>323</v>
      </c>
      <c r="B8" s="163" t="s">
        <v>320</v>
      </c>
      <c r="C8" s="108" t="s">
        <v>3</v>
      </c>
      <c r="D8" s="110" t="s">
        <v>130</v>
      </c>
      <c r="E8" s="204"/>
      <c r="F8" s="175" t="str">
        <f t="shared" si="0"/>
        <v/>
      </c>
      <c r="G8" s="400" t="s">
        <v>315</v>
      </c>
      <c r="H8" s="401"/>
      <c r="I8" s="389"/>
      <c r="J8" s="389"/>
      <c r="K8" s="389"/>
      <c r="L8" s="389"/>
      <c r="M8" s="389"/>
      <c r="N8" s="389"/>
      <c r="O8" s="389"/>
      <c r="P8" s="389"/>
      <c r="Q8" s="390"/>
      <c r="R8" s="382"/>
      <c r="S8" s="383"/>
      <c r="T8" s="383"/>
      <c r="U8" s="384"/>
    </row>
    <row r="9" spans="1:21" ht="34.5" customHeight="1" x14ac:dyDescent="0.15">
      <c r="A9" s="162" t="s">
        <v>323</v>
      </c>
      <c r="B9" s="163" t="s">
        <v>320</v>
      </c>
      <c r="C9" s="108" t="s">
        <v>4</v>
      </c>
      <c r="D9" s="109" t="s">
        <v>139</v>
      </c>
      <c r="E9" s="203"/>
      <c r="F9" s="175" t="str">
        <f t="shared" si="0"/>
        <v/>
      </c>
      <c r="G9" s="298" t="s">
        <v>362</v>
      </c>
      <c r="H9" s="299"/>
      <c r="I9" s="300"/>
      <c r="J9" s="300"/>
      <c r="K9" s="300"/>
      <c r="L9" s="300"/>
      <c r="M9" s="300"/>
      <c r="N9" s="300"/>
      <c r="O9" s="300"/>
      <c r="P9" s="300"/>
      <c r="Q9" s="301"/>
      <c r="R9" s="302"/>
      <c r="S9" s="303"/>
      <c r="T9" s="303"/>
      <c r="U9" s="304"/>
    </row>
    <row r="10" spans="1:21" ht="34.5" customHeight="1" x14ac:dyDescent="0.15">
      <c r="A10" s="162" t="s">
        <v>324</v>
      </c>
      <c r="B10" s="163" t="s">
        <v>320</v>
      </c>
      <c r="C10" s="111" t="s">
        <v>95</v>
      </c>
      <c r="D10" s="114" t="s">
        <v>105</v>
      </c>
      <c r="E10" s="205"/>
      <c r="F10" s="175" t="str">
        <f t="shared" si="0"/>
        <v/>
      </c>
      <c r="G10" s="298" t="s">
        <v>316</v>
      </c>
      <c r="H10" s="299"/>
      <c r="I10" s="300"/>
      <c r="J10" s="300"/>
      <c r="K10" s="300"/>
      <c r="L10" s="300"/>
      <c r="M10" s="300"/>
      <c r="N10" s="300"/>
      <c r="O10" s="300"/>
      <c r="P10" s="300"/>
      <c r="Q10" s="301"/>
      <c r="R10" s="302" t="s">
        <v>305</v>
      </c>
      <c r="S10" s="303"/>
      <c r="T10" s="303"/>
      <c r="U10" s="304"/>
    </row>
    <row r="11" spans="1:21" ht="34.5" customHeight="1" x14ac:dyDescent="0.15">
      <c r="A11" s="115" t="s">
        <v>212</v>
      </c>
      <c r="B11" s="112" t="s">
        <v>134</v>
      </c>
      <c r="C11" s="113" t="s">
        <v>211</v>
      </c>
      <c r="D11" s="116" t="s">
        <v>99</v>
      </c>
      <c r="E11" s="206"/>
      <c r="F11" s="175" t="str">
        <f t="shared" si="0"/>
        <v/>
      </c>
      <c r="G11" s="385" t="s">
        <v>265</v>
      </c>
      <c r="H11" s="289"/>
      <c r="I11" s="325"/>
      <c r="J11" s="325"/>
      <c r="K11" s="325"/>
      <c r="L11" s="325"/>
      <c r="M11" s="325"/>
      <c r="N11" s="325"/>
      <c r="O11" s="325"/>
      <c r="P11" s="325"/>
      <c r="Q11" s="391"/>
      <c r="R11" s="302"/>
      <c r="S11" s="303"/>
      <c r="T11" s="303"/>
      <c r="U11" s="304"/>
    </row>
    <row r="12" spans="1:21" ht="34.5" customHeight="1" x14ac:dyDescent="0.15">
      <c r="A12" s="162" t="s">
        <v>326</v>
      </c>
      <c r="B12" s="163" t="s">
        <v>325</v>
      </c>
      <c r="C12" s="108" t="s">
        <v>0</v>
      </c>
      <c r="D12" s="109" t="s">
        <v>100</v>
      </c>
      <c r="E12" s="203"/>
      <c r="F12" s="175" t="str">
        <f t="shared" si="0"/>
        <v/>
      </c>
      <c r="G12" s="385" t="s">
        <v>245</v>
      </c>
      <c r="H12" s="289"/>
      <c r="I12" s="300"/>
      <c r="J12" s="300"/>
      <c r="K12" s="300"/>
      <c r="L12" s="300"/>
      <c r="M12" s="300"/>
      <c r="N12" s="300"/>
      <c r="O12" s="300"/>
      <c r="P12" s="300"/>
      <c r="Q12" s="301"/>
      <c r="R12" s="302"/>
      <c r="S12" s="303"/>
      <c r="T12" s="303"/>
      <c r="U12" s="304"/>
    </row>
    <row r="13" spans="1:21" ht="34.5" customHeight="1" x14ac:dyDescent="0.15">
      <c r="A13" s="162" t="s">
        <v>326</v>
      </c>
      <c r="B13" s="163" t="s">
        <v>325</v>
      </c>
      <c r="C13" s="108" t="s">
        <v>1</v>
      </c>
      <c r="D13" s="109" t="s">
        <v>101</v>
      </c>
      <c r="E13" s="203"/>
      <c r="F13" s="175" t="str">
        <f t="shared" si="0"/>
        <v/>
      </c>
      <c r="G13" s="385" t="s">
        <v>246</v>
      </c>
      <c r="H13" s="289"/>
      <c r="I13" s="362"/>
      <c r="J13" s="362"/>
      <c r="K13" s="362"/>
      <c r="L13" s="362"/>
      <c r="M13" s="362"/>
      <c r="N13" s="362"/>
      <c r="O13" s="362"/>
      <c r="P13" s="362"/>
      <c r="Q13" s="363"/>
      <c r="R13" s="302"/>
      <c r="S13" s="303"/>
      <c r="T13" s="303"/>
      <c r="U13" s="304"/>
    </row>
    <row r="14" spans="1:21" ht="34.5" customHeight="1" x14ac:dyDescent="0.15">
      <c r="A14" s="162" t="s">
        <v>0</v>
      </c>
      <c r="B14" s="163" t="s">
        <v>325</v>
      </c>
      <c r="C14" s="108" t="s">
        <v>2</v>
      </c>
      <c r="D14" s="109" t="s">
        <v>102</v>
      </c>
      <c r="E14" s="203"/>
      <c r="F14" s="175" t="str">
        <f t="shared" si="0"/>
        <v/>
      </c>
      <c r="G14" s="385" t="s">
        <v>247</v>
      </c>
      <c r="H14" s="289"/>
      <c r="I14" s="336"/>
      <c r="J14" s="336"/>
      <c r="K14" s="336"/>
      <c r="L14" s="336"/>
      <c r="M14" s="336"/>
      <c r="N14" s="336"/>
      <c r="O14" s="336"/>
      <c r="P14" s="336"/>
      <c r="Q14" s="364"/>
      <c r="R14" s="302"/>
      <c r="S14" s="303"/>
      <c r="T14" s="303"/>
      <c r="U14" s="304"/>
    </row>
    <row r="15" spans="1:21" ht="34.5" customHeight="1" thickBot="1" x14ac:dyDescent="0.2">
      <c r="A15" s="162" t="s">
        <v>0</v>
      </c>
      <c r="B15" s="163" t="s">
        <v>325</v>
      </c>
      <c r="C15" s="108" t="s">
        <v>3</v>
      </c>
      <c r="D15" s="109" t="s">
        <v>103</v>
      </c>
      <c r="E15" s="203"/>
      <c r="F15" s="175" t="str">
        <f t="shared" si="0"/>
        <v/>
      </c>
      <c r="G15" s="402" t="s">
        <v>248</v>
      </c>
      <c r="H15" s="292"/>
      <c r="I15" s="365"/>
      <c r="J15" s="365"/>
      <c r="K15" s="365"/>
      <c r="L15" s="365"/>
      <c r="M15" s="365"/>
      <c r="N15" s="365"/>
      <c r="O15" s="365"/>
      <c r="P15" s="365"/>
      <c r="Q15" s="366"/>
      <c r="R15" s="367"/>
      <c r="S15" s="368"/>
      <c r="T15" s="368"/>
      <c r="U15" s="369"/>
    </row>
    <row r="16" spans="1:21" ht="34.5" customHeight="1" x14ac:dyDescent="0.15">
      <c r="A16" s="162" t="s">
        <v>0</v>
      </c>
      <c r="B16" s="163" t="s">
        <v>325</v>
      </c>
      <c r="C16" s="108" t="s">
        <v>4</v>
      </c>
      <c r="D16" s="109" t="s">
        <v>121</v>
      </c>
      <c r="E16" s="203"/>
      <c r="F16" s="175" t="str">
        <f t="shared" si="0"/>
        <v/>
      </c>
      <c r="G16" s="412" t="s">
        <v>306</v>
      </c>
      <c r="H16" s="413"/>
      <c r="I16" s="413"/>
      <c r="J16" s="413"/>
      <c r="K16" s="413"/>
      <c r="L16" s="413"/>
      <c r="M16" s="413"/>
      <c r="N16" s="413"/>
      <c r="O16" s="413"/>
      <c r="P16" s="413"/>
      <c r="Q16" s="414"/>
      <c r="R16" s="350"/>
      <c r="S16" s="351"/>
      <c r="T16" s="351"/>
      <c r="U16" s="352"/>
    </row>
    <row r="17" spans="1:27" ht="34.5" customHeight="1" x14ac:dyDescent="0.15">
      <c r="A17" s="162" t="s">
        <v>0</v>
      </c>
      <c r="B17" s="163" t="s">
        <v>325</v>
      </c>
      <c r="C17" s="108" t="s">
        <v>95</v>
      </c>
      <c r="D17" s="109" t="s">
        <v>104</v>
      </c>
      <c r="E17" s="203"/>
      <c r="F17" s="175" t="str">
        <f t="shared" si="0"/>
        <v/>
      </c>
      <c r="G17" s="415" t="s">
        <v>255</v>
      </c>
      <c r="H17" s="416"/>
      <c r="I17" s="370"/>
      <c r="J17" s="370"/>
      <c r="K17" s="370"/>
      <c r="L17" s="370"/>
      <c r="M17" s="370"/>
      <c r="N17" s="370"/>
      <c r="O17" s="370"/>
      <c r="P17" s="370"/>
      <c r="Q17" s="371"/>
      <c r="R17" s="353" t="s">
        <v>317</v>
      </c>
      <c r="S17" s="354"/>
      <c r="T17" s="354"/>
      <c r="U17" s="355"/>
    </row>
    <row r="18" spans="1:27" ht="34.5" customHeight="1" x14ac:dyDescent="0.15">
      <c r="A18" s="162" t="s">
        <v>0</v>
      </c>
      <c r="B18" s="163" t="s">
        <v>325</v>
      </c>
      <c r="C18" s="120" t="s">
        <v>106</v>
      </c>
      <c r="D18" s="121" t="s">
        <v>183</v>
      </c>
      <c r="E18" s="207"/>
      <c r="F18" s="175" t="str">
        <f t="shared" si="0"/>
        <v/>
      </c>
      <c r="G18" s="406" t="s">
        <v>318</v>
      </c>
      <c r="H18" s="407"/>
      <c r="I18" s="372"/>
      <c r="J18" s="372"/>
      <c r="K18" s="372"/>
      <c r="L18" s="372"/>
      <c r="M18" s="372"/>
      <c r="N18" s="372"/>
      <c r="O18" s="372"/>
      <c r="P18" s="372"/>
      <c r="Q18" s="373"/>
      <c r="R18" s="356"/>
      <c r="S18" s="357"/>
      <c r="T18" s="357"/>
      <c r="U18" s="358"/>
    </row>
    <row r="19" spans="1:27" ht="34.5" customHeight="1" x14ac:dyDescent="0.15">
      <c r="A19" s="115" t="s">
        <v>215</v>
      </c>
      <c r="B19" s="112" t="s">
        <v>57</v>
      </c>
      <c r="C19" s="113" t="s">
        <v>211</v>
      </c>
      <c r="D19" s="116" t="s">
        <v>96</v>
      </c>
      <c r="E19" s="206"/>
      <c r="F19" s="175" t="str">
        <f t="shared" si="0"/>
        <v/>
      </c>
      <c r="G19" s="408" t="s">
        <v>314</v>
      </c>
      <c r="H19" s="409"/>
      <c r="I19" s="374"/>
      <c r="J19" s="374"/>
      <c r="K19" s="374"/>
      <c r="L19" s="374"/>
      <c r="M19" s="374"/>
      <c r="N19" s="374"/>
      <c r="O19" s="374"/>
      <c r="P19" s="374"/>
      <c r="Q19" s="375"/>
      <c r="R19" s="359"/>
      <c r="S19" s="360"/>
      <c r="T19" s="360"/>
      <c r="U19" s="361"/>
    </row>
    <row r="20" spans="1:27" ht="34.5" customHeight="1" x14ac:dyDescent="0.15">
      <c r="A20" s="162" t="s">
        <v>215</v>
      </c>
      <c r="B20" s="163" t="s">
        <v>57</v>
      </c>
      <c r="C20" s="108" t="s">
        <v>0</v>
      </c>
      <c r="D20" s="109" t="s">
        <v>97</v>
      </c>
      <c r="E20" s="203"/>
      <c r="F20" s="175" t="str">
        <f t="shared" si="0"/>
        <v/>
      </c>
      <c r="G20" s="313" t="s">
        <v>313</v>
      </c>
      <c r="H20" s="314"/>
      <c r="I20" s="315"/>
      <c r="J20" s="315"/>
      <c r="K20" s="315"/>
      <c r="L20" s="315"/>
      <c r="M20" s="315"/>
      <c r="N20" s="315"/>
      <c r="O20" s="315"/>
      <c r="P20" s="315"/>
      <c r="Q20" s="316"/>
      <c r="R20" s="317"/>
      <c r="S20" s="318"/>
      <c r="T20" s="318"/>
      <c r="U20" s="319"/>
    </row>
    <row r="21" spans="1:27" ht="34.5" customHeight="1" x14ac:dyDescent="0.15">
      <c r="A21" s="162" t="s">
        <v>215</v>
      </c>
      <c r="B21" s="163" t="s">
        <v>57</v>
      </c>
      <c r="C21" s="120" t="s">
        <v>1</v>
      </c>
      <c r="D21" s="122" t="s">
        <v>98</v>
      </c>
      <c r="E21" s="208"/>
      <c r="F21" s="175" t="str">
        <f t="shared" si="0"/>
        <v/>
      </c>
      <c r="G21" s="313" t="s">
        <v>256</v>
      </c>
      <c r="H21" s="314"/>
      <c r="I21" s="315"/>
      <c r="J21" s="315"/>
      <c r="K21" s="315"/>
      <c r="L21" s="315"/>
      <c r="M21" s="315"/>
      <c r="N21" s="315"/>
      <c r="O21" s="315"/>
      <c r="P21" s="315"/>
      <c r="Q21" s="316"/>
      <c r="R21" s="317"/>
      <c r="S21" s="318"/>
      <c r="T21" s="318"/>
      <c r="U21" s="319"/>
    </row>
    <row r="22" spans="1:27" ht="34.5" customHeight="1" x14ac:dyDescent="0.15">
      <c r="A22" s="123" t="s">
        <v>217</v>
      </c>
      <c r="B22" s="112" t="s">
        <v>177</v>
      </c>
      <c r="C22" s="113" t="s">
        <v>211</v>
      </c>
      <c r="D22" s="124" t="s">
        <v>131</v>
      </c>
      <c r="E22" s="206"/>
      <c r="F22" s="175" t="str">
        <f t="shared" si="0"/>
        <v/>
      </c>
      <c r="G22" s="313" t="s">
        <v>257</v>
      </c>
      <c r="H22" s="314"/>
      <c r="I22" s="320"/>
      <c r="J22" s="320"/>
      <c r="K22" s="320"/>
      <c r="L22" s="320"/>
      <c r="M22" s="320"/>
      <c r="N22" s="320"/>
      <c r="O22" s="320"/>
      <c r="P22" s="320"/>
      <c r="Q22" s="321"/>
      <c r="R22" s="317"/>
      <c r="S22" s="318"/>
      <c r="T22" s="318"/>
      <c r="U22" s="319"/>
    </row>
    <row r="23" spans="1:27" ht="34.5" customHeight="1" x14ac:dyDescent="0.15">
      <c r="A23" s="165" t="s">
        <v>328</v>
      </c>
      <c r="B23" s="166" t="s">
        <v>327</v>
      </c>
      <c r="C23" s="120" t="s">
        <v>0</v>
      </c>
      <c r="D23" s="126" t="s">
        <v>132</v>
      </c>
      <c r="E23" s="208"/>
      <c r="F23" s="175" t="str">
        <f t="shared" si="0"/>
        <v/>
      </c>
      <c r="G23" s="313" t="s">
        <v>258</v>
      </c>
      <c r="H23" s="314"/>
      <c r="I23" s="320"/>
      <c r="J23" s="320"/>
      <c r="K23" s="320"/>
      <c r="L23" s="320"/>
      <c r="M23" s="320"/>
      <c r="N23" s="320"/>
      <c r="O23" s="320"/>
      <c r="P23" s="320"/>
      <c r="Q23" s="321"/>
      <c r="R23" s="317"/>
      <c r="S23" s="318"/>
      <c r="T23" s="318"/>
      <c r="U23" s="319"/>
    </row>
    <row r="24" spans="1:27" ht="34.5" customHeight="1" thickBot="1" x14ac:dyDescent="0.2">
      <c r="A24" s="127" t="s">
        <v>219</v>
      </c>
      <c r="B24" s="105" t="s">
        <v>58</v>
      </c>
      <c r="C24" s="106" t="s">
        <v>211</v>
      </c>
      <c r="D24" s="107" t="s">
        <v>122</v>
      </c>
      <c r="E24" s="202"/>
      <c r="F24" s="175" t="str">
        <f t="shared" si="0"/>
        <v/>
      </c>
      <c r="G24" s="417" t="s">
        <v>259</v>
      </c>
      <c r="H24" s="418"/>
      <c r="I24" s="322"/>
      <c r="J24" s="322"/>
      <c r="K24" s="322"/>
      <c r="L24" s="322"/>
      <c r="M24" s="322"/>
      <c r="N24" s="322"/>
      <c r="O24" s="322"/>
      <c r="P24" s="322"/>
      <c r="Q24" s="323"/>
      <c r="R24" s="344"/>
      <c r="S24" s="345"/>
      <c r="T24" s="345"/>
      <c r="U24" s="346"/>
    </row>
    <row r="25" spans="1:27" ht="34.5" customHeight="1" x14ac:dyDescent="0.15">
      <c r="A25" s="164" t="s">
        <v>330</v>
      </c>
      <c r="B25" s="163" t="s">
        <v>329</v>
      </c>
      <c r="C25" s="108" t="s">
        <v>0</v>
      </c>
      <c r="D25" s="109" t="s">
        <v>123</v>
      </c>
      <c r="E25" s="203"/>
      <c r="F25" s="175" t="str">
        <f t="shared" si="0"/>
        <v/>
      </c>
      <c r="G25" s="410" t="s">
        <v>260</v>
      </c>
      <c r="H25" s="411"/>
      <c r="I25" s="324"/>
      <c r="J25" s="324"/>
      <c r="K25" s="324"/>
      <c r="L25" s="324"/>
      <c r="M25" s="324"/>
      <c r="N25" s="324"/>
      <c r="O25" s="324"/>
      <c r="P25" s="324"/>
      <c r="Q25" s="324"/>
      <c r="R25" s="347"/>
      <c r="S25" s="348"/>
      <c r="T25" s="348"/>
      <c r="U25" s="349"/>
    </row>
    <row r="26" spans="1:27" ht="34.5" customHeight="1" x14ac:dyDescent="0.15">
      <c r="A26" s="167" t="s">
        <v>331</v>
      </c>
      <c r="B26" s="166" t="s">
        <v>329</v>
      </c>
      <c r="C26" s="120" t="s">
        <v>1</v>
      </c>
      <c r="D26" s="138" t="s">
        <v>124</v>
      </c>
      <c r="E26" s="208"/>
      <c r="F26" s="175" t="str">
        <f t="shared" si="0"/>
        <v/>
      </c>
      <c r="G26" s="298" t="s">
        <v>261</v>
      </c>
      <c r="H26" s="299"/>
      <c r="I26" s="325"/>
      <c r="J26" s="325"/>
      <c r="K26" s="325"/>
      <c r="L26" s="325"/>
      <c r="M26" s="325"/>
      <c r="N26" s="325"/>
      <c r="O26" s="325"/>
      <c r="P26" s="325"/>
      <c r="Q26" s="325"/>
      <c r="R26" s="302"/>
      <c r="S26" s="303"/>
      <c r="T26" s="303"/>
      <c r="U26" s="304"/>
    </row>
    <row r="27" spans="1:27" ht="34.5" customHeight="1" x14ac:dyDescent="0.15">
      <c r="A27" s="104" t="s">
        <v>333</v>
      </c>
      <c r="B27" s="105" t="s">
        <v>125</v>
      </c>
      <c r="C27" s="106" t="s">
        <v>211</v>
      </c>
      <c r="D27" s="139" t="s">
        <v>126</v>
      </c>
      <c r="E27" s="202"/>
      <c r="F27" s="175" t="str">
        <f t="shared" si="0"/>
        <v/>
      </c>
      <c r="G27" s="298" t="s">
        <v>262</v>
      </c>
      <c r="H27" s="299"/>
      <c r="I27" s="326"/>
      <c r="J27" s="326"/>
      <c r="K27" s="326"/>
      <c r="L27" s="326"/>
      <c r="M27" s="326"/>
      <c r="N27" s="326"/>
      <c r="O27" s="326"/>
      <c r="P27" s="326"/>
      <c r="Q27" s="326"/>
      <c r="R27" s="302"/>
      <c r="S27" s="303"/>
      <c r="T27" s="303"/>
      <c r="U27" s="304"/>
    </row>
    <row r="28" spans="1:27" ht="34.5" customHeight="1" x14ac:dyDescent="0.15">
      <c r="A28" s="162" t="s">
        <v>334</v>
      </c>
      <c r="B28" s="163" t="s">
        <v>332</v>
      </c>
      <c r="C28" s="108" t="s">
        <v>0</v>
      </c>
      <c r="D28" s="261" t="s">
        <v>127</v>
      </c>
      <c r="E28" s="203"/>
      <c r="F28" s="175" t="str">
        <f t="shared" si="0"/>
        <v/>
      </c>
      <c r="G28" s="298" t="s">
        <v>263</v>
      </c>
      <c r="H28" s="299"/>
      <c r="I28" s="326"/>
      <c r="J28" s="326"/>
      <c r="K28" s="326"/>
      <c r="L28" s="326"/>
      <c r="M28" s="326"/>
      <c r="N28" s="326"/>
      <c r="O28" s="326"/>
      <c r="P28" s="326"/>
      <c r="Q28" s="326"/>
      <c r="R28" s="302"/>
      <c r="S28" s="303"/>
      <c r="T28" s="303"/>
      <c r="U28" s="304"/>
    </row>
    <row r="29" spans="1:27" ht="34.5" customHeight="1" x14ac:dyDescent="0.15">
      <c r="A29" s="162" t="s">
        <v>334</v>
      </c>
      <c r="B29" s="163" t="s">
        <v>332</v>
      </c>
      <c r="C29" s="108" t="s">
        <v>1</v>
      </c>
      <c r="D29" s="261" t="s">
        <v>128</v>
      </c>
      <c r="E29" s="203"/>
      <c r="F29" s="175" t="str">
        <f t="shared" si="0"/>
        <v/>
      </c>
      <c r="G29" s="298" t="s">
        <v>264</v>
      </c>
      <c r="H29" s="299"/>
      <c r="I29" s="326"/>
      <c r="J29" s="326"/>
      <c r="K29" s="326"/>
      <c r="L29" s="326"/>
      <c r="M29" s="326"/>
      <c r="N29" s="326"/>
      <c r="O29" s="326"/>
      <c r="P29" s="326"/>
      <c r="Q29" s="326"/>
      <c r="R29" s="302"/>
      <c r="S29" s="303"/>
      <c r="T29" s="303"/>
      <c r="U29" s="304"/>
    </row>
    <row r="30" spans="1:27" ht="34.5" customHeight="1" x14ac:dyDescent="0.15">
      <c r="A30" s="162" t="s">
        <v>336</v>
      </c>
      <c r="B30" s="163" t="s">
        <v>335</v>
      </c>
      <c r="C30" s="108" t="s">
        <v>2</v>
      </c>
      <c r="D30" s="261" t="s">
        <v>129</v>
      </c>
      <c r="E30" s="203"/>
      <c r="F30" s="175" t="str">
        <f t="shared" si="0"/>
        <v/>
      </c>
      <c r="G30" s="298" t="s">
        <v>267</v>
      </c>
      <c r="H30" s="299"/>
      <c r="I30" s="326"/>
      <c r="J30" s="326"/>
      <c r="K30" s="326"/>
      <c r="L30" s="326"/>
      <c r="M30" s="326"/>
      <c r="N30" s="326"/>
      <c r="O30" s="326"/>
      <c r="P30" s="326"/>
      <c r="Q30" s="326"/>
      <c r="R30" s="337" t="s">
        <v>452</v>
      </c>
      <c r="S30" s="338"/>
      <c r="T30" s="338"/>
      <c r="U30" s="339"/>
    </row>
    <row r="31" spans="1:27" ht="34.5" customHeight="1" x14ac:dyDescent="0.15">
      <c r="A31" s="162" t="s">
        <v>334</v>
      </c>
      <c r="B31" s="163" t="s">
        <v>332</v>
      </c>
      <c r="C31" s="111" t="s">
        <v>3</v>
      </c>
      <c r="D31" s="140" t="s">
        <v>60</v>
      </c>
      <c r="E31" s="205"/>
      <c r="F31" s="175" t="str">
        <f t="shared" si="0"/>
        <v/>
      </c>
      <c r="G31" s="298" t="s">
        <v>198</v>
      </c>
      <c r="H31" s="299"/>
      <c r="I31" s="326"/>
      <c r="J31" s="326"/>
      <c r="K31" s="326"/>
      <c r="L31" s="326"/>
      <c r="M31" s="326"/>
      <c r="N31" s="326"/>
      <c r="O31" s="326"/>
      <c r="P31" s="326"/>
      <c r="Q31" s="326"/>
      <c r="R31" s="302"/>
      <c r="S31" s="303"/>
      <c r="T31" s="303"/>
      <c r="U31" s="304"/>
    </row>
    <row r="32" spans="1:27" ht="34.5" customHeight="1" x14ac:dyDescent="0.15">
      <c r="A32" s="115" t="s">
        <v>340</v>
      </c>
      <c r="B32" s="112" t="s">
        <v>133</v>
      </c>
      <c r="C32" s="113" t="s">
        <v>211</v>
      </c>
      <c r="D32" s="124" t="s">
        <v>94</v>
      </c>
      <c r="E32" s="206"/>
      <c r="F32" s="175" t="str">
        <f t="shared" si="0"/>
        <v/>
      </c>
      <c r="G32" s="298" t="s">
        <v>268</v>
      </c>
      <c r="H32" s="299"/>
      <c r="I32" s="326"/>
      <c r="J32" s="326"/>
      <c r="K32" s="326"/>
      <c r="L32" s="326"/>
      <c r="M32" s="326"/>
      <c r="N32" s="326"/>
      <c r="O32" s="326"/>
      <c r="P32" s="326"/>
      <c r="Q32" s="326"/>
      <c r="R32" s="302"/>
      <c r="S32" s="303"/>
      <c r="T32" s="303"/>
      <c r="U32" s="304"/>
      <c r="V32" s="14"/>
      <c r="Y32" s="283" t="s">
        <v>359</v>
      </c>
      <c r="Z32" s="297" t="s">
        <v>358</v>
      </c>
      <c r="AA32" s="297"/>
    </row>
    <row r="33" spans="1:22" ht="34.5" customHeight="1" x14ac:dyDescent="0.15">
      <c r="A33" s="162" t="s">
        <v>341</v>
      </c>
      <c r="B33" s="168" t="s">
        <v>337</v>
      </c>
      <c r="C33" s="108" t="s">
        <v>0</v>
      </c>
      <c r="D33" s="139" t="s">
        <v>135</v>
      </c>
      <c r="E33" s="202"/>
      <c r="F33" s="175" t="str">
        <f t="shared" si="0"/>
        <v/>
      </c>
      <c r="G33" s="298" t="s">
        <v>269</v>
      </c>
      <c r="H33" s="299"/>
      <c r="I33" s="336"/>
      <c r="J33" s="336"/>
      <c r="K33" s="336"/>
      <c r="L33" s="336"/>
      <c r="M33" s="336"/>
      <c r="N33" s="336"/>
      <c r="O33" s="336"/>
      <c r="P33" s="336"/>
      <c r="Q33" s="336"/>
      <c r="R33" s="302"/>
      <c r="S33" s="303"/>
      <c r="T33" s="303"/>
      <c r="U33" s="304"/>
      <c r="V33" s="14"/>
    </row>
    <row r="34" spans="1:22" ht="34.5" customHeight="1" x14ac:dyDescent="0.15">
      <c r="A34" s="162" t="s">
        <v>341</v>
      </c>
      <c r="B34" s="163" t="s">
        <v>338</v>
      </c>
      <c r="C34" s="129" t="s">
        <v>215</v>
      </c>
      <c r="D34" s="261" t="s">
        <v>137</v>
      </c>
      <c r="E34" s="203"/>
      <c r="F34" s="175" t="str">
        <f t="shared" si="0"/>
        <v/>
      </c>
      <c r="G34" s="298" t="s">
        <v>270</v>
      </c>
      <c r="H34" s="299"/>
      <c r="I34" s="336"/>
      <c r="J34" s="336"/>
      <c r="K34" s="336"/>
      <c r="L34" s="336"/>
      <c r="M34" s="336"/>
      <c r="N34" s="336"/>
      <c r="O34" s="336"/>
      <c r="P34" s="336"/>
      <c r="Q34" s="336"/>
      <c r="R34" s="337" t="s">
        <v>302</v>
      </c>
      <c r="S34" s="338"/>
      <c r="T34" s="338"/>
      <c r="U34" s="339"/>
      <c r="V34" s="14"/>
    </row>
    <row r="35" spans="1:22" ht="34.5" customHeight="1" x14ac:dyDescent="0.15">
      <c r="A35" s="162" t="s">
        <v>341</v>
      </c>
      <c r="B35" s="163" t="s">
        <v>338</v>
      </c>
      <c r="C35" s="108" t="s">
        <v>2</v>
      </c>
      <c r="D35" s="261" t="s">
        <v>136</v>
      </c>
      <c r="E35" s="203"/>
      <c r="F35" s="175" t="str">
        <f t="shared" si="0"/>
        <v/>
      </c>
      <c r="G35" s="298" t="s">
        <v>271</v>
      </c>
      <c r="H35" s="299"/>
      <c r="I35" s="336"/>
      <c r="J35" s="336"/>
      <c r="K35" s="336"/>
      <c r="L35" s="336"/>
      <c r="M35" s="336"/>
      <c r="N35" s="336"/>
      <c r="O35" s="336"/>
      <c r="P35" s="336"/>
      <c r="Q35" s="336"/>
      <c r="R35" s="337" t="s">
        <v>303</v>
      </c>
      <c r="S35" s="338"/>
      <c r="T35" s="338"/>
      <c r="U35" s="339"/>
      <c r="V35" s="14"/>
    </row>
    <row r="36" spans="1:22" ht="34.5" customHeight="1" x14ac:dyDescent="0.15">
      <c r="A36" s="162" t="s">
        <v>341</v>
      </c>
      <c r="B36" s="169" t="s">
        <v>339</v>
      </c>
      <c r="C36" s="108" t="s">
        <v>3</v>
      </c>
      <c r="D36" s="141" t="s">
        <v>144</v>
      </c>
      <c r="E36" s="209"/>
      <c r="F36" s="175" t="str">
        <f t="shared" si="0"/>
        <v/>
      </c>
      <c r="G36" s="419" t="s">
        <v>283</v>
      </c>
      <c r="H36" s="420"/>
      <c r="I36" s="343"/>
      <c r="J36" s="343"/>
      <c r="K36" s="343"/>
      <c r="L36" s="343"/>
      <c r="M36" s="343"/>
      <c r="N36" s="343"/>
      <c r="O36" s="343"/>
      <c r="P36" s="343"/>
      <c r="Q36" s="343"/>
      <c r="R36" s="340" t="s">
        <v>284</v>
      </c>
      <c r="S36" s="341"/>
      <c r="T36" s="341"/>
      <c r="U36" s="342"/>
    </row>
    <row r="37" spans="1:22" ht="34.5" customHeight="1" x14ac:dyDescent="0.15">
      <c r="A37" s="115" t="s">
        <v>213</v>
      </c>
      <c r="B37" s="170" t="s">
        <v>342</v>
      </c>
      <c r="C37" s="117" t="s">
        <v>91</v>
      </c>
      <c r="D37" s="116" t="s">
        <v>110</v>
      </c>
      <c r="E37" s="206"/>
      <c r="F37" s="175" t="str">
        <f t="shared" si="0"/>
        <v/>
      </c>
      <c r="G37" s="427" t="s">
        <v>440</v>
      </c>
      <c r="H37" s="428"/>
      <c r="I37" s="267" t="s">
        <v>444</v>
      </c>
      <c r="J37" s="267"/>
      <c r="K37" s="268" t="s">
        <v>445</v>
      </c>
      <c r="L37" s="269"/>
      <c r="M37" s="268" t="s">
        <v>446</v>
      </c>
      <c r="N37" s="267"/>
      <c r="O37" s="267"/>
      <c r="P37" s="437" t="s">
        <v>447</v>
      </c>
      <c r="Q37" s="438"/>
      <c r="R37" s="337" t="s">
        <v>448</v>
      </c>
      <c r="S37" s="338"/>
      <c r="T37" s="338"/>
      <c r="U37" s="339"/>
    </row>
    <row r="38" spans="1:22" ht="34.5" customHeight="1" x14ac:dyDescent="0.15">
      <c r="A38" s="162" t="s">
        <v>343</v>
      </c>
      <c r="B38" s="173" t="s">
        <v>350</v>
      </c>
      <c r="C38" s="118" t="s">
        <v>0</v>
      </c>
      <c r="D38" s="109" t="s">
        <v>111</v>
      </c>
      <c r="E38" s="203"/>
      <c r="F38" s="175" t="str">
        <f t="shared" si="0"/>
        <v/>
      </c>
      <c r="G38" s="419"/>
      <c r="H38" s="420"/>
      <c r="I38" s="431" t="s">
        <v>441</v>
      </c>
      <c r="J38" s="431"/>
      <c r="K38" s="439"/>
      <c r="L38" s="440"/>
      <c r="M38" s="439"/>
      <c r="N38" s="336"/>
      <c r="O38" s="440"/>
      <c r="P38" s="433"/>
      <c r="Q38" s="434"/>
      <c r="R38" s="421"/>
      <c r="S38" s="422"/>
      <c r="T38" s="422"/>
      <c r="U38" s="423"/>
    </row>
    <row r="39" spans="1:22" ht="34.5" customHeight="1" x14ac:dyDescent="0.15">
      <c r="A39" s="172" t="s">
        <v>343</v>
      </c>
      <c r="B39" s="173" t="s">
        <v>350</v>
      </c>
      <c r="C39" s="119" t="s">
        <v>1</v>
      </c>
      <c r="D39" s="122" t="s">
        <v>143</v>
      </c>
      <c r="E39" s="208"/>
      <c r="F39" s="175" t="str">
        <f t="shared" si="0"/>
        <v/>
      </c>
      <c r="G39" s="419"/>
      <c r="H39" s="420"/>
      <c r="I39" s="431" t="s">
        <v>442</v>
      </c>
      <c r="J39" s="431"/>
      <c r="K39" s="439"/>
      <c r="L39" s="440"/>
      <c r="M39" s="439"/>
      <c r="N39" s="336"/>
      <c r="O39" s="440"/>
      <c r="P39" s="433"/>
      <c r="Q39" s="434"/>
      <c r="R39" s="421"/>
      <c r="S39" s="422"/>
      <c r="T39" s="422"/>
      <c r="U39" s="423"/>
    </row>
    <row r="40" spans="1:22" ht="34.5" customHeight="1" thickBot="1" x14ac:dyDescent="0.2">
      <c r="A40" s="115" t="s">
        <v>214</v>
      </c>
      <c r="B40" s="112" t="s">
        <v>107</v>
      </c>
      <c r="C40" s="117" t="s">
        <v>91</v>
      </c>
      <c r="D40" s="116" t="s">
        <v>108</v>
      </c>
      <c r="E40" s="206"/>
      <c r="F40" s="175" t="str">
        <f t="shared" si="0"/>
        <v/>
      </c>
      <c r="G40" s="429"/>
      <c r="H40" s="430"/>
      <c r="I40" s="432" t="s">
        <v>443</v>
      </c>
      <c r="J40" s="432"/>
      <c r="K40" s="441"/>
      <c r="L40" s="442"/>
      <c r="M40" s="441"/>
      <c r="N40" s="365"/>
      <c r="O40" s="442"/>
      <c r="P40" s="435"/>
      <c r="Q40" s="436"/>
      <c r="R40" s="424"/>
      <c r="S40" s="425"/>
      <c r="T40" s="425"/>
      <c r="U40" s="426"/>
    </row>
    <row r="41" spans="1:22" ht="34.5" customHeight="1" thickBot="1" x14ac:dyDescent="0.2">
      <c r="A41" s="172" t="s">
        <v>345</v>
      </c>
      <c r="B41" s="166" t="s">
        <v>344</v>
      </c>
      <c r="C41" s="119" t="s">
        <v>0</v>
      </c>
      <c r="D41" s="122" t="s">
        <v>109</v>
      </c>
      <c r="E41" s="208"/>
      <c r="F41" s="175" t="str">
        <f t="shared" si="0"/>
        <v/>
      </c>
      <c r="R41" s="146"/>
      <c r="S41" s="146"/>
      <c r="T41" s="146"/>
      <c r="U41" s="146"/>
    </row>
    <row r="42" spans="1:22" ht="34.5" customHeight="1" thickBot="1" x14ac:dyDescent="0.2">
      <c r="A42" s="115" t="s">
        <v>216</v>
      </c>
      <c r="B42" s="112" t="s">
        <v>112</v>
      </c>
      <c r="C42" s="117" t="s">
        <v>91</v>
      </c>
      <c r="D42" s="116" t="s">
        <v>113</v>
      </c>
      <c r="E42" s="206"/>
      <c r="F42" s="175" t="str">
        <f t="shared" si="0"/>
        <v/>
      </c>
      <c r="G42" s="330" t="s">
        <v>241</v>
      </c>
      <c r="H42" s="332"/>
      <c r="N42" s="330" t="s">
        <v>285</v>
      </c>
      <c r="O42" s="331"/>
      <c r="P42" s="332"/>
      <c r="Q42" s="145" t="s">
        <v>291</v>
      </c>
      <c r="R42" s="330" t="s">
        <v>266</v>
      </c>
      <c r="S42" s="331"/>
      <c r="T42" s="331"/>
      <c r="U42" s="332"/>
    </row>
    <row r="43" spans="1:22" ht="34.5" customHeight="1" x14ac:dyDescent="0.15">
      <c r="A43" s="162" t="s">
        <v>348</v>
      </c>
      <c r="B43" s="163" t="s">
        <v>346</v>
      </c>
      <c r="C43" s="118" t="s">
        <v>0</v>
      </c>
      <c r="D43" s="109" t="s">
        <v>114</v>
      </c>
      <c r="E43" s="203"/>
      <c r="F43" s="175" t="str">
        <f t="shared" si="0"/>
        <v/>
      </c>
      <c r="G43" s="135" t="s">
        <v>250</v>
      </c>
      <c r="H43" s="294" t="s">
        <v>249</v>
      </c>
      <c r="I43" s="295"/>
      <c r="J43" s="295"/>
      <c r="K43" s="295"/>
      <c r="L43" s="295"/>
      <c r="M43" s="296"/>
      <c r="N43" s="294" t="s">
        <v>403</v>
      </c>
      <c r="O43" s="295"/>
      <c r="P43" s="296"/>
      <c r="Q43" s="132" t="s">
        <v>253</v>
      </c>
      <c r="R43" s="333"/>
      <c r="S43" s="334"/>
      <c r="T43" s="334"/>
      <c r="U43" s="335"/>
    </row>
    <row r="44" spans="1:22" ht="34.5" customHeight="1" x14ac:dyDescent="0.15">
      <c r="A44" s="171" t="s">
        <v>349</v>
      </c>
      <c r="B44" s="166" t="s">
        <v>347</v>
      </c>
      <c r="C44" s="119" t="s">
        <v>1</v>
      </c>
      <c r="D44" s="122" t="s">
        <v>115</v>
      </c>
      <c r="E44" s="208"/>
      <c r="F44" s="175" t="str">
        <f t="shared" si="0"/>
        <v/>
      </c>
      <c r="G44" s="142" t="s">
        <v>252</v>
      </c>
      <c r="H44" s="288" t="s">
        <v>251</v>
      </c>
      <c r="I44" s="289"/>
      <c r="J44" s="289"/>
      <c r="K44" s="289"/>
      <c r="L44" s="289"/>
      <c r="M44" s="290"/>
      <c r="N44" s="288" t="s">
        <v>402</v>
      </c>
      <c r="O44" s="289"/>
      <c r="P44" s="290"/>
      <c r="Q44" s="143" t="s">
        <v>210</v>
      </c>
      <c r="R44" s="302"/>
      <c r="S44" s="303"/>
      <c r="T44" s="303"/>
      <c r="U44" s="304"/>
    </row>
    <row r="45" spans="1:22" ht="34.5" customHeight="1" x14ac:dyDescent="0.15">
      <c r="A45" s="104" t="s">
        <v>218</v>
      </c>
      <c r="B45" s="105" t="s">
        <v>117</v>
      </c>
      <c r="C45" s="125" t="s">
        <v>91</v>
      </c>
      <c r="D45" s="107" t="s">
        <v>116</v>
      </c>
      <c r="E45" s="202"/>
      <c r="F45" s="175" t="str">
        <f t="shared" si="0"/>
        <v/>
      </c>
      <c r="G45" s="142" t="s">
        <v>298</v>
      </c>
      <c r="H45" s="288" t="s">
        <v>272</v>
      </c>
      <c r="I45" s="289"/>
      <c r="J45" s="289"/>
      <c r="K45" s="289"/>
      <c r="L45" s="289"/>
      <c r="M45" s="290"/>
      <c r="N45" s="288" t="s">
        <v>286</v>
      </c>
      <c r="O45" s="289"/>
      <c r="P45" s="290"/>
      <c r="Q45" s="143" t="s">
        <v>210</v>
      </c>
      <c r="R45" s="302"/>
      <c r="S45" s="303"/>
      <c r="T45" s="303"/>
      <c r="U45" s="304"/>
    </row>
    <row r="46" spans="1:22" ht="34.5" customHeight="1" x14ac:dyDescent="0.15">
      <c r="A46" s="162" t="s">
        <v>353</v>
      </c>
      <c r="B46" s="163" t="s">
        <v>351</v>
      </c>
      <c r="C46" s="118" t="s">
        <v>0</v>
      </c>
      <c r="D46" s="109" t="s">
        <v>138</v>
      </c>
      <c r="E46" s="203"/>
      <c r="F46" s="175" t="str">
        <f t="shared" si="0"/>
        <v/>
      </c>
      <c r="G46" s="142" t="str">
        <f>IF(I36="有","○","")</f>
        <v/>
      </c>
      <c r="H46" s="288" t="s">
        <v>273</v>
      </c>
      <c r="I46" s="289"/>
      <c r="J46" s="289"/>
      <c r="K46" s="289"/>
      <c r="L46" s="289"/>
      <c r="M46" s="290"/>
      <c r="N46" s="288" t="s">
        <v>222</v>
      </c>
      <c r="O46" s="289"/>
      <c r="P46" s="290"/>
      <c r="Q46" s="143"/>
      <c r="R46" s="302"/>
      <c r="S46" s="303"/>
      <c r="T46" s="303"/>
      <c r="U46" s="304"/>
    </row>
    <row r="47" spans="1:22" ht="34.5" customHeight="1" x14ac:dyDescent="0.15">
      <c r="A47" s="162" t="s">
        <v>354</v>
      </c>
      <c r="B47" s="163" t="s">
        <v>352</v>
      </c>
      <c r="C47" s="128" t="s">
        <v>1</v>
      </c>
      <c r="D47" s="114" t="s">
        <v>118</v>
      </c>
      <c r="E47" s="205"/>
      <c r="F47" s="175" t="str">
        <f t="shared" si="0"/>
        <v/>
      </c>
      <c r="G47" s="142" t="str">
        <f>IF(I35="有","○","")</f>
        <v/>
      </c>
      <c r="H47" s="288" t="s">
        <v>274</v>
      </c>
      <c r="I47" s="289"/>
      <c r="J47" s="289"/>
      <c r="K47" s="289"/>
      <c r="L47" s="289"/>
      <c r="M47" s="290"/>
      <c r="N47" s="288" t="s">
        <v>287</v>
      </c>
      <c r="O47" s="289"/>
      <c r="P47" s="290"/>
      <c r="Q47" s="143"/>
      <c r="R47" s="302"/>
      <c r="S47" s="303"/>
      <c r="T47" s="303"/>
      <c r="U47" s="304"/>
    </row>
    <row r="48" spans="1:22" ht="34.5" customHeight="1" x14ac:dyDescent="0.15">
      <c r="A48" s="115" t="s">
        <v>220</v>
      </c>
      <c r="B48" s="170" t="s">
        <v>178</v>
      </c>
      <c r="C48" s="113" t="s">
        <v>211</v>
      </c>
      <c r="D48" s="116" t="s">
        <v>140</v>
      </c>
      <c r="E48" s="206"/>
      <c r="F48" s="175" t="str">
        <f t="shared" si="0"/>
        <v/>
      </c>
      <c r="G48" s="142" t="str">
        <f>IF(I5="法人（協同組合）","○","")</f>
        <v/>
      </c>
      <c r="H48" s="288" t="s">
        <v>275</v>
      </c>
      <c r="I48" s="289"/>
      <c r="J48" s="289"/>
      <c r="K48" s="289"/>
      <c r="L48" s="289"/>
      <c r="M48" s="290"/>
      <c r="N48" s="288" t="s">
        <v>288</v>
      </c>
      <c r="O48" s="289"/>
      <c r="P48" s="290"/>
      <c r="Q48" s="143" t="s">
        <v>210</v>
      </c>
      <c r="R48" s="302"/>
      <c r="S48" s="303"/>
      <c r="T48" s="303"/>
      <c r="U48" s="304"/>
    </row>
    <row r="49" spans="1:21" ht="34.5" customHeight="1" x14ac:dyDescent="0.15">
      <c r="A49" s="162" t="s">
        <v>356</v>
      </c>
      <c r="B49" s="173" t="s">
        <v>355</v>
      </c>
      <c r="C49" s="108" t="s">
        <v>0</v>
      </c>
      <c r="D49" s="109" t="s">
        <v>141</v>
      </c>
      <c r="E49" s="203"/>
      <c r="F49" s="175" t="str">
        <f t="shared" si="0"/>
        <v/>
      </c>
      <c r="G49" s="142" t="s">
        <v>210</v>
      </c>
      <c r="H49" s="288" t="s">
        <v>276</v>
      </c>
      <c r="I49" s="289"/>
      <c r="J49" s="289"/>
      <c r="K49" s="289"/>
      <c r="L49" s="289"/>
      <c r="M49" s="290"/>
      <c r="N49" s="288" t="s">
        <v>289</v>
      </c>
      <c r="O49" s="289"/>
      <c r="P49" s="290"/>
      <c r="Q49" s="143"/>
      <c r="R49" s="302"/>
      <c r="S49" s="303"/>
      <c r="T49" s="303"/>
      <c r="U49" s="304"/>
    </row>
    <row r="50" spans="1:21" ht="34.5" customHeight="1" x14ac:dyDescent="0.15">
      <c r="A50" s="162" t="s">
        <v>356</v>
      </c>
      <c r="B50" s="174" t="s">
        <v>355</v>
      </c>
      <c r="C50" s="111" t="s">
        <v>1</v>
      </c>
      <c r="D50" s="114" t="s">
        <v>142</v>
      </c>
      <c r="E50" s="205"/>
      <c r="F50" s="175" t="str">
        <f t="shared" si="0"/>
        <v/>
      </c>
      <c r="G50" s="142" t="str">
        <f>IF(I5&lt;&gt;"個人","○","")</f>
        <v>○</v>
      </c>
      <c r="H50" s="288" t="s">
        <v>277</v>
      </c>
      <c r="I50" s="289"/>
      <c r="J50" s="289"/>
      <c r="K50" s="289"/>
      <c r="L50" s="289"/>
      <c r="M50" s="290"/>
      <c r="N50" s="288"/>
      <c r="O50" s="289"/>
      <c r="P50" s="290"/>
      <c r="Q50" s="143"/>
      <c r="R50" s="302" t="s">
        <v>307</v>
      </c>
      <c r="S50" s="303"/>
      <c r="T50" s="303"/>
      <c r="U50" s="304"/>
    </row>
    <row r="51" spans="1:21" ht="34.5" customHeight="1" x14ac:dyDescent="0.15">
      <c r="A51" s="115" t="s">
        <v>406</v>
      </c>
      <c r="B51" s="112" t="s">
        <v>60</v>
      </c>
      <c r="C51" s="113" t="s">
        <v>404</v>
      </c>
      <c r="D51" s="116" t="s">
        <v>238</v>
      </c>
      <c r="E51" s="206"/>
      <c r="F51" s="175" t="str">
        <f t="shared" si="0"/>
        <v/>
      </c>
      <c r="G51" s="142" t="str">
        <f>IF(I5="個人","○","")</f>
        <v/>
      </c>
      <c r="H51" s="288" t="s">
        <v>290</v>
      </c>
      <c r="I51" s="289"/>
      <c r="J51" s="289"/>
      <c r="K51" s="289"/>
      <c r="L51" s="289"/>
      <c r="M51" s="290"/>
      <c r="N51" s="288"/>
      <c r="O51" s="289"/>
      <c r="P51" s="290"/>
      <c r="Q51" s="143"/>
      <c r="R51" s="302" t="s">
        <v>308</v>
      </c>
      <c r="S51" s="303"/>
      <c r="T51" s="303"/>
      <c r="U51" s="304"/>
    </row>
    <row r="52" spans="1:21" ht="34.5" customHeight="1" x14ac:dyDescent="0.15">
      <c r="A52" s="162" t="s">
        <v>239</v>
      </c>
      <c r="B52" s="163" t="s">
        <v>60</v>
      </c>
      <c r="C52" s="108" t="s">
        <v>0</v>
      </c>
      <c r="D52" s="109" t="s">
        <v>407</v>
      </c>
      <c r="E52" s="203"/>
      <c r="F52" s="175" t="str">
        <f t="shared" si="0"/>
        <v/>
      </c>
      <c r="G52" s="142" t="str">
        <f>IF(I5="個人","○","")</f>
        <v/>
      </c>
      <c r="H52" s="288" t="s">
        <v>278</v>
      </c>
      <c r="I52" s="289"/>
      <c r="J52" s="289"/>
      <c r="K52" s="289"/>
      <c r="L52" s="289"/>
      <c r="M52" s="290"/>
      <c r="N52" s="288"/>
      <c r="O52" s="289"/>
      <c r="P52" s="290"/>
      <c r="Q52" s="143"/>
      <c r="R52" s="302" t="s">
        <v>309</v>
      </c>
      <c r="S52" s="303"/>
      <c r="T52" s="303"/>
      <c r="U52" s="304"/>
    </row>
    <row r="53" spans="1:21" ht="34.5" customHeight="1" x14ac:dyDescent="0.15">
      <c r="A53" s="162" t="s">
        <v>239</v>
      </c>
      <c r="B53" s="163" t="s">
        <v>60</v>
      </c>
      <c r="C53" s="108" t="s">
        <v>1</v>
      </c>
      <c r="D53" s="109" t="s">
        <v>408</v>
      </c>
      <c r="E53" s="203"/>
      <c r="F53" s="175" t="str">
        <f t="shared" si="0"/>
        <v/>
      </c>
      <c r="G53" s="142" t="s">
        <v>210</v>
      </c>
      <c r="H53" s="288" t="s">
        <v>401</v>
      </c>
      <c r="I53" s="289"/>
      <c r="J53" s="289"/>
      <c r="K53" s="289"/>
      <c r="L53" s="289"/>
      <c r="M53" s="290"/>
      <c r="N53" s="288"/>
      <c r="O53" s="289"/>
      <c r="P53" s="290"/>
      <c r="Q53" s="143"/>
      <c r="R53" s="302" t="s">
        <v>310</v>
      </c>
      <c r="S53" s="303"/>
      <c r="T53" s="303"/>
      <c r="U53" s="304"/>
    </row>
    <row r="54" spans="1:21" ht="34.5" customHeight="1" x14ac:dyDescent="0.15">
      <c r="A54" s="162" t="s">
        <v>405</v>
      </c>
      <c r="B54" s="163" t="s">
        <v>60</v>
      </c>
      <c r="C54" s="108" t="s">
        <v>2</v>
      </c>
      <c r="D54" s="109" t="s">
        <v>409</v>
      </c>
      <c r="E54" s="203"/>
      <c r="F54" s="175" t="str">
        <f t="shared" si="0"/>
        <v/>
      </c>
      <c r="G54" s="142" t="s">
        <v>210</v>
      </c>
      <c r="H54" s="288" t="s">
        <v>279</v>
      </c>
      <c r="I54" s="289"/>
      <c r="J54" s="289"/>
      <c r="K54" s="289"/>
      <c r="L54" s="289"/>
      <c r="M54" s="290"/>
      <c r="N54" s="288"/>
      <c r="O54" s="289"/>
      <c r="P54" s="290"/>
      <c r="Q54" s="143"/>
      <c r="R54" s="302" t="s">
        <v>308</v>
      </c>
      <c r="S54" s="303"/>
      <c r="T54" s="303"/>
      <c r="U54" s="304"/>
    </row>
    <row r="55" spans="1:21" ht="34.5" customHeight="1" x14ac:dyDescent="0.15">
      <c r="A55" s="162" t="s">
        <v>405</v>
      </c>
      <c r="B55" s="163" t="s">
        <v>60</v>
      </c>
      <c r="C55" s="108" t="s">
        <v>3</v>
      </c>
      <c r="D55" s="109" t="s">
        <v>410</v>
      </c>
      <c r="E55" s="203"/>
      <c r="F55" s="175" t="str">
        <f t="shared" si="0"/>
        <v/>
      </c>
      <c r="G55" s="142" t="str">
        <f>IF(I34="有","○","")</f>
        <v/>
      </c>
      <c r="H55" s="288" t="s">
        <v>280</v>
      </c>
      <c r="I55" s="289"/>
      <c r="J55" s="289"/>
      <c r="K55" s="289"/>
      <c r="L55" s="289"/>
      <c r="M55" s="290"/>
      <c r="N55" s="288"/>
      <c r="O55" s="289"/>
      <c r="P55" s="290"/>
      <c r="Q55" s="143"/>
      <c r="R55" s="302" t="s">
        <v>311</v>
      </c>
      <c r="S55" s="303"/>
      <c r="T55" s="303"/>
      <c r="U55" s="304"/>
    </row>
    <row r="56" spans="1:21" ht="34.5" customHeight="1" x14ac:dyDescent="0.15">
      <c r="A56" s="162" t="s">
        <v>405</v>
      </c>
      <c r="B56" s="163" t="s">
        <v>60</v>
      </c>
      <c r="C56" s="108" t="s">
        <v>4</v>
      </c>
      <c r="D56" s="109" t="s">
        <v>411</v>
      </c>
      <c r="E56" s="203"/>
      <c r="F56" s="175" t="str">
        <f t="shared" si="0"/>
        <v/>
      </c>
      <c r="G56" s="142" t="str">
        <f>IF(I18="","","○")</f>
        <v/>
      </c>
      <c r="H56" s="288" t="s">
        <v>293</v>
      </c>
      <c r="I56" s="289"/>
      <c r="J56" s="289"/>
      <c r="K56" s="289"/>
      <c r="L56" s="289"/>
      <c r="M56" s="290"/>
      <c r="N56" s="288" t="s">
        <v>295</v>
      </c>
      <c r="O56" s="289"/>
      <c r="P56" s="290"/>
      <c r="Q56" s="143" t="s">
        <v>400</v>
      </c>
      <c r="R56" s="302" t="s">
        <v>419</v>
      </c>
      <c r="S56" s="303"/>
      <c r="T56" s="303"/>
      <c r="U56" s="304"/>
    </row>
    <row r="57" spans="1:21" ht="34.5" customHeight="1" thickBot="1" x14ac:dyDescent="0.2">
      <c r="A57" s="262" t="s">
        <v>454</v>
      </c>
      <c r="B57" s="263" t="s">
        <v>60</v>
      </c>
      <c r="C57" s="264" t="s">
        <v>95</v>
      </c>
      <c r="D57" s="265" t="s">
        <v>60</v>
      </c>
      <c r="E57" s="266"/>
      <c r="F57" s="175" t="str">
        <f t="shared" si="0"/>
        <v/>
      </c>
      <c r="G57" s="142" t="str">
        <f>IF(I5&lt;&gt;"個人","○","")</f>
        <v>○</v>
      </c>
      <c r="H57" s="288" t="s">
        <v>294</v>
      </c>
      <c r="I57" s="289"/>
      <c r="J57" s="289"/>
      <c r="K57" s="289"/>
      <c r="L57" s="289"/>
      <c r="M57" s="290"/>
      <c r="N57" s="288" t="s">
        <v>296</v>
      </c>
      <c r="O57" s="289"/>
      <c r="P57" s="290"/>
      <c r="Q57" s="143"/>
      <c r="R57" s="302" t="s">
        <v>420</v>
      </c>
      <c r="S57" s="303"/>
      <c r="T57" s="303"/>
      <c r="U57" s="304"/>
    </row>
    <row r="58" spans="1:21" ht="34.5" customHeight="1" x14ac:dyDescent="0.15">
      <c r="G58" s="142" t="str">
        <f>IF(I5="個人","○","")</f>
        <v/>
      </c>
      <c r="H58" s="288" t="s">
        <v>281</v>
      </c>
      <c r="I58" s="289"/>
      <c r="J58" s="289"/>
      <c r="K58" s="289"/>
      <c r="L58" s="289"/>
      <c r="M58" s="290"/>
      <c r="N58" s="288" t="s">
        <v>292</v>
      </c>
      <c r="O58" s="289"/>
      <c r="P58" s="290"/>
      <c r="Q58" s="143"/>
      <c r="R58" s="302" t="s">
        <v>312</v>
      </c>
      <c r="S58" s="303"/>
      <c r="T58" s="303"/>
      <c r="U58" s="304"/>
    </row>
    <row r="59" spans="1:21" ht="34.5" customHeight="1" thickBot="1" x14ac:dyDescent="0.2">
      <c r="G59" s="136" t="str">
        <f>IF(E51="○","○","")</f>
        <v/>
      </c>
      <c r="H59" s="291" t="s">
        <v>282</v>
      </c>
      <c r="I59" s="292"/>
      <c r="J59" s="292"/>
      <c r="K59" s="292"/>
      <c r="L59" s="292"/>
      <c r="M59" s="293"/>
      <c r="N59" s="291" t="s">
        <v>297</v>
      </c>
      <c r="O59" s="292"/>
      <c r="P59" s="293"/>
      <c r="Q59" s="144" t="s">
        <v>400</v>
      </c>
      <c r="R59" s="327" t="s">
        <v>421</v>
      </c>
      <c r="S59" s="328"/>
      <c r="T59" s="328"/>
      <c r="U59" s="329"/>
    </row>
    <row r="60" spans="1:21" ht="34.5" customHeight="1" x14ac:dyDescent="0.15">
      <c r="R60" s="101"/>
      <c r="S60" s="101"/>
      <c r="T60" s="101"/>
      <c r="U60" s="101"/>
    </row>
    <row r="61" spans="1:21" ht="34.5" customHeight="1" x14ac:dyDescent="0.15"/>
    <row r="62" spans="1:21" ht="34.5" customHeight="1" x14ac:dyDescent="0.15"/>
    <row r="63" spans="1:21" ht="34.5" customHeight="1" x14ac:dyDescent="0.15"/>
    <row r="64" spans="1:21" ht="34.5" customHeight="1" x14ac:dyDescent="0.15"/>
    <row r="65" ht="34.5" customHeight="1" x14ac:dyDescent="0.15"/>
    <row r="66" ht="34.5" customHeight="1" x14ac:dyDescent="0.15"/>
    <row r="67" ht="34.5" customHeight="1" x14ac:dyDescent="0.15"/>
    <row r="68" ht="34.5" customHeight="1" x14ac:dyDescent="0.15"/>
    <row r="69" ht="34.5" customHeight="1" x14ac:dyDescent="0.15"/>
    <row r="70" ht="34.5" customHeight="1" x14ac:dyDescent="0.15"/>
  </sheetData>
  <sheetProtection sheet="1" objects="1" scenarios="1" selectLockedCells="1"/>
  <mergeCells count="176">
    <mergeCell ref="R37:U37"/>
    <mergeCell ref="R38:U38"/>
    <mergeCell ref="R39:U39"/>
    <mergeCell ref="R40:U40"/>
    <mergeCell ref="G37:H40"/>
    <mergeCell ref="I38:J38"/>
    <mergeCell ref="I39:J39"/>
    <mergeCell ref="I40:J40"/>
    <mergeCell ref="P38:Q38"/>
    <mergeCell ref="P39:Q39"/>
    <mergeCell ref="P40:Q40"/>
    <mergeCell ref="P37:Q37"/>
    <mergeCell ref="M38:O38"/>
    <mergeCell ref="M39:O39"/>
    <mergeCell ref="M40:O40"/>
    <mergeCell ref="K38:L38"/>
    <mergeCell ref="K39:L39"/>
    <mergeCell ref="K40:L40"/>
    <mergeCell ref="C2:D2"/>
    <mergeCell ref="A2:B2"/>
    <mergeCell ref="G18:H18"/>
    <mergeCell ref="G19:H19"/>
    <mergeCell ref="G21:H21"/>
    <mergeCell ref="G22:H22"/>
    <mergeCell ref="G23:H23"/>
    <mergeCell ref="G42:H42"/>
    <mergeCell ref="G26:H26"/>
    <mergeCell ref="G27:H27"/>
    <mergeCell ref="G25:H25"/>
    <mergeCell ref="G16:Q16"/>
    <mergeCell ref="G17:H17"/>
    <mergeCell ref="G24:H24"/>
    <mergeCell ref="G33:H33"/>
    <mergeCell ref="G34:H34"/>
    <mergeCell ref="G35:H35"/>
    <mergeCell ref="G36:H36"/>
    <mergeCell ref="G28:H28"/>
    <mergeCell ref="G29:H29"/>
    <mergeCell ref="G30:H30"/>
    <mergeCell ref="G31:H31"/>
    <mergeCell ref="G32:H32"/>
    <mergeCell ref="I32:Q32"/>
    <mergeCell ref="E2:E3"/>
    <mergeCell ref="G6:H6"/>
    <mergeCell ref="G7:H7"/>
    <mergeCell ref="G8:H8"/>
    <mergeCell ref="G12:H12"/>
    <mergeCell ref="G13:H13"/>
    <mergeCell ref="G14:H14"/>
    <mergeCell ref="G15:H15"/>
    <mergeCell ref="G3:H3"/>
    <mergeCell ref="R3:U3"/>
    <mergeCell ref="R4:U4"/>
    <mergeCell ref="R6:U6"/>
    <mergeCell ref="R7:U7"/>
    <mergeCell ref="R8:U8"/>
    <mergeCell ref="G11:H11"/>
    <mergeCell ref="I7:Q7"/>
    <mergeCell ref="I4:Q4"/>
    <mergeCell ref="I8:Q8"/>
    <mergeCell ref="I11:Q11"/>
    <mergeCell ref="I6:Q6"/>
    <mergeCell ref="R16:U16"/>
    <mergeCell ref="R17:U17"/>
    <mergeCell ref="R18:U18"/>
    <mergeCell ref="R19:U19"/>
    <mergeCell ref="R21:U21"/>
    <mergeCell ref="R11:U11"/>
    <mergeCell ref="I12:Q12"/>
    <mergeCell ref="I13:Q13"/>
    <mergeCell ref="I14:Q14"/>
    <mergeCell ref="I15:Q15"/>
    <mergeCell ref="R12:U12"/>
    <mergeCell ref="R13:U13"/>
    <mergeCell ref="R14:U14"/>
    <mergeCell ref="R15:U15"/>
    <mergeCell ref="I17:Q17"/>
    <mergeCell ref="I18:Q18"/>
    <mergeCell ref="I19:Q19"/>
    <mergeCell ref="I21:Q21"/>
    <mergeCell ref="R27:U27"/>
    <mergeCell ref="R28:U28"/>
    <mergeCell ref="R29:U29"/>
    <mergeCell ref="R30:U30"/>
    <mergeCell ref="R31:U31"/>
    <mergeCell ref="R22:U22"/>
    <mergeCell ref="R23:U23"/>
    <mergeCell ref="R24:U24"/>
    <mergeCell ref="R25:U25"/>
    <mergeCell ref="R26:U26"/>
    <mergeCell ref="I33:Q33"/>
    <mergeCell ref="I34:Q34"/>
    <mergeCell ref="I35:Q35"/>
    <mergeCell ref="R32:U32"/>
    <mergeCell ref="R33:U33"/>
    <mergeCell ref="R34:U34"/>
    <mergeCell ref="R35:U35"/>
    <mergeCell ref="R36:U36"/>
    <mergeCell ref="I36:Q36"/>
    <mergeCell ref="R54:U54"/>
    <mergeCell ref="R55:U55"/>
    <mergeCell ref="R58:U58"/>
    <mergeCell ref="R59:U59"/>
    <mergeCell ref="N42:P42"/>
    <mergeCell ref="R50:U50"/>
    <mergeCell ref="R51:U51"/>
    <mergeCell ref="R52:U52"/>
    <mergeCell ref="R53:U53"/>
    <mergeCell ref="R45:U45"/>
    <mergeCell ref="R46:U46"/>
    <mergeCell ref="R47:U47"/>
    <mergeCell ref="R48:U48"/>
    <mergeCell ref="R49:U49"/>
    <mergeCell ref="R56:U56"/>
    <mergeCell ref="R57:U57"/>
    <mergeCell ref="R42:U42"/>
    <mergeCell ref="R43:U43"/>
    <mergeCell ref="R44:U44"/>
    <mergeCell ref="N59:P59"/>
    <mergeCell ref="Z32:AA32"/>
    <mergeCell ref="G9:H9"/>
    <mergeCell ref="I9:Q9"/>
    <mergeCell ref="R9:U9"/>
    <mergeCell ref="R5:U5"/>
    <mergeCell ref="I5:Q5"/>
    <mergeCell ref="G5:H5"/>
    <mergeCell ref="G4:H4"/>
    <mergeCell ref="G20:H20"/>
    <mergeCell ref="I20:Q20"/>
    <mergeCell ref="R20:U20"/>
    <mergeCell ref="G10:H10"/>
    <mergeCell ref="I10:Q10"/>
    <mergeCell ref="R10:U10"/>
    <mergeCell ref="I22:Q22"/>
    <mergeCell ref="I23:Q23"/>
    <mergeCell ref="I24:Q24"/>
    <mergeCell ref="I25:Q25"/>
    <mergeCell ref="I26:Q26"/>
    <mergeCell ref="I27:Q27"/>
    <mergeCell ref="I28:Q28"/>
    <mergeCell ref="I29:Q29"/>
    <mergeCell ref="I30:Q30"/>
    <mergeCell ref="I31:Q31"/>
    <mergeCell ref="H43:M43"/>
    <mergeCell ref="H44:M44"/>
    <mergeCell ref="H45:M45"/>
    <mergeCell ref="H46:M46"/>
    <mergeCell ref="H47:M47"/>
    <mergeCell ref="H48:M48"/>
    <mergeCell ref="H49:M49"/>
    <mergeCell ref="H50:M50"/>
    <mergeCell ref="H51:M51"/>
    <mergeCell ref="H52:M52"/>
    <mergeCell ref="H53:M53"/>
    <mergeCell ref="H54:M54"/>
    <mergeCell ref="H55:M55"/>
    <mergeCell ref="H56:M56"/>
    <mergeCell ref="H57:M57"/>
    <mergeCell ref="H58:M58"/>
    <mergeCell ref="H59:M59"/>
    <mergeCell ref="N43:P43"/>
    <mergeCell ref="N44:P44"/>
    <mergeCell ref="N45:P45"/>
    <mergeCell ref="N46:P46"/>
    <mergeCell ref="N47:P47"/>
    <mergeCell ref="N48:P48"/>
    <mergeCell ref="N49:P49"/>
    <mergeCell ref="N50:P50"/>
    <mergeCell ref="N51:P51"/>
    <mergeCell ref="N52:P52"/>
    <mergeCell ref="N53:P53"/>
    <mergeCell ref="N54:P54"/>
    <mergeCell ref="N55:P55"/>
    <mergeCell ref="N56:P56"/>
    <mergeCell ref="N57:P57"/>
    <mergeCell ref="N58:P58"/>
  </mergeCells>
  <phoneticPr fontId="1"/>
  <conditionalFormatting sqref="G25:U25">
    <cfRule type="expression" dxfId="2" priority="2">
      <formula>$I$5&lt;&gt;"個人"</formula>
    </cfRule>
  </conditionalFormatting>
  <conditionalFormatting sqref="G26:U26">
    <cfRule type="expression" dxfId="1" priority="1">
      <formula>$I$5="個人"</formula>
    </cfRule>
  </conditionalFormatting>
  <dataValidations count="12">
    <dataValidation type="list" allowBlank="1" showInputMessage="1" showErrorMessage="1" sqref="E4:E57" xr:uid="{00000000-0002-0000-0000-000000000000}">
      <formula1>"○"</formula1>
    </dataValidation>
    <dataValidation type="list" allowBlank="1" showInputMessage="1" showErrorMessage="1" sqref="I5:Q5" xr:uid="{00000000-0002-0000-0000-000001000000}">
      <formula1>"個人,法人,法人（協同組合）"</formula1>
    </dataValidation>
    <dataValidation type="list" allowBlank="1" showInputMessage="1" showErrorMessage="1" sqref="I33:Q33" xr:uid="{00000000-0002-0000-0000-000002000000}">
      <formula1>"課税業者,非課税業者"</formula1>
    </dataValidation>
    <dataValidation type="custom" allowBlank="1" showInputMessage="1" showErrorMessage="1" sqref="Z32:AA32" xr:uid="{00000000-0002-0000-0000-000003000000}">
      <formula1>I33="課税業者"</formula1>
    </dataValidation>
    <dataValidation type="custom" allowBlank="1" showInputMessage="1" showErrorMessage="1" sqref="Y32" xr:uid="{00000000-0002-0000-0000-000004000000}">
      <formula1>I33="非課税業者"</formula1>
    </dataValidation>
    <dataValidation type="custom" allowBlank="1" showInputMessage="1" showErrorMessage="1" error="従業員数の内数として下さい。" sqref="I31:Q31" xr:uid="{00000000-0002-0000-0000-000005000000}">
      <formula1>I31&lt;=I30</formula1>
    </dataValidation>
    <dataValidation type="list" allowBlank="1" showInputMessage="1" showErrorMessage="1" sqref="I34:Q36" xr:uid="{00000000-0002-0000-0000-000006000000}">
      <formula1>"有,無"</formula1>
    </dataValidation>
    <dataValidation type="list" allowBlank="1" showInputMessage="1" showErrorMessage="1" sqref="P38:Q39" xr:uid="{00000000-0002-0000-0000-000007000000}">
      <formula1>"加入証明書または新規適用届の事業所控,保険料の領収書"</formula1>
    </dataValidation>
    <dataValidation type="list" allowBlank="1" showInputMessage="1" showErrorMessage="1" sqref="P40:Q40" xr:uid="{00000000-0002-0000-0000-000008000000}">
      <formula1>"雇用保険適用事業所設置届,保険料の領収書,加入証明"</formula1>
    </dataValidation>
    <dataValidation type="list" allowBlank="1" showInputMessage="1" showErrorMessage="1" sqref="M38:O38" xr:uid="{00000000-0002-0000-0000-000009000000}">
      <formula1>"加入義務のない事業所,最近加入したばかり,他の健康保険に加入（国保等）,その他"</formula1>
    </dataValidation>
    <dataValidation type="list" allowBlank="1" showInputMessage="1" showErrorMessage="1" sqref="M39:O39" xr:uid="{00000000-0002-0000-0000-00000A000000}">
      <formula1>"加入義務のない事業所,最近加入したばかり,その他"</formula1>
    </dataValidation>
    <dataValidation type="list" allowBlank="1" showInputMessage="1" showErrorMessage="1" sqref="M40:O40" xr:uid="{00000000-0002-0000-0000-00000B000000}">
      <formula1>"事業主、代表者、役員,最近加入したばかり,その他"</formula1>
    </dataValidation>
  </dataValidations>
  <printOptions horizontalCentered="1"/>
  <pageMargins left="0.19685039370078741" right="0.19685039370078741" top="0.19685039370078741" bottom="0.59055118110236227" header="0.51181102362204722" footer="0.51181102362204722"/>
  <pageSetup paperSize="9" scale="41" firstPageNumber="7"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C1:K30"/>
  <sheetViews>
    <sheetView showGridLines="0" view="pageBreakPreview" zoomScaleNormal="100" zoomScaleSheetLayoutView="100" workbookViewId="0">
      <selection activeCell="I12" sqref="I12:Q13"/>
    </sheetView>
  </sheetViews>
  <sheetFormatPr defaultColWidth="9" defaultRowHeight="13.5" x14ac:dyDescent="0.15"/>
  <cols>
    <col min="1" max="1" width="3.625" style="1" customWidth="1"/>
    <col min="2" max="2" width="1.875" style="1" customWidth="1"/>
    <col min="3" max="3" width="6" style="1" customWidth="1"/>
    <col min="4" max="4" width="16.875" style="1" customWidth="1"/>
    <col min="5" max="5" width="19.25" style="1" customWidth="1"/>
    <col min="6" max="6" width="3.625" style="1" customWidth="1"/>
    <col min="7" max="10" width="22.875" style="1" customWidth="1"/>
    <col min="11" max="11" width="18.625" style="1" customWidth="1"/>
    <col min="12" max="16384" width="9" style="1"/>
  </cols>
  <sheetData>
    <row r="1" spans="3:11" x14ac:dyDescent="0.15">
      <c r="C1" s="28" t="s">
        <v>222</v>
      </c>
      <c r="D1" s="28"/>
      <c r="E1" s="28"/>
      <c r="G1" s="2"/>
      <c r="H1" s="2"/>
      <c r="I1" s="2"/>
    </row>
    <row r="3" spans="3:11" ht="28.5" x14ac:dyDescent="0.15">
      <c r="C3" s="625" t="s">
        <v>87</v>
      </c>
      <c r="D3" s="625"/>
      <c r="E3" s="625"/>
      <c r="F3" s="625"/>
      <c r="G3" s="625"/>
      <c r="H3" s="625"/>
      <c r="I3" s="625"/>
      <c r="J3" s="625"/>
      <c r="K3" s="130"/>
    </row>
    <row r="5" spans="3:11" x14ac:dyDescent="0.15">
      <c r="C5" s="149" t="s">
        <v>363</v>
      </c>
      <c r="D5" s="628" t="str">
        <f>'付票 '!B18&amp;"　"&amp;'付票 '!G18</f>
        <v>　</v>
      </c>
      <c r="E5" s="628"/>
      <c r="F5" s="29" t="s">
        <v>364</v>
      </c>
      <c r="J5" s="30" t="s">
        <v>88</v>
      </c>
    </row>
    <row r="6" spans="3:11" ht="5.25" customHeight="1" x14ac:dyDescent="0.15"/>
    <row r="7" spans="3:11" ht="27" x14ac:dyDescent="0.15">
      <c r="C7" s="626" t="s">
        <v>82</v>
      </c>
      <c r="D7" s="627"/>
      <c r="E7" s="626" t="s">
        <v>83</v>
      </c>
      <c r="F7" s="627"/>
      <c r="G7" s="31" t="s">
        <v>86</v>
      </c>
      <c r="H7" s="157" t="s">
        <v>84</v>
      </c>
      <c r="I7" s="157" t="s">
        <v>85</v>
      </c>
      <c r="J7" s="157" t="s">
        <v>40</v>
      </c>
    </row>
    <row r="8" spans="3:11" ht="20.25" customHeight="1" x14ac:dyDescent="0.15">
      <c r="C8" s="621"/>
      <c r="D8" s="622"/>
      <c r="E8" s="621"/>
      <c r="F8" s="622"/>
      <c r="G8" s="619"/>
      <c r="H8" s="620"/>
      <c r="I8" s="189" t="s">
        <v>453</v>
      </c>
      <c r="J8" s="619"/>
    </row>
    <row r="9" spans="3:11" ht="20.25" customHeight="1" x14ac:dyDescent="0.15">
      <c r="C9" s="623"/>
      <c r="D9" s="624"/>
      <c r="E9" s="623"/>
      <c r="F9" s="624"/>
      <c r="G9" s="619"/>
      <c r="H9" s="620"/>
      <c r="I9" s="190" t="s">
        <v>453</v>
      </c>
      <c r="J9" s="619"/>
    </row>
    <row r="10" spans="3:11" ht="20.25" customHeight="1" x14ac:dyDescent="0.15">
      <c r="C10" s="621"/>
      <c r="D10" s="622"/>
      <c r="E10" s="621"/>
      <c r="F10" s="622"/>
      <c r="G10" s="619"/>
      <c r="H10" s="620"/>
      <c r="I10" s="189" t="s">
        <v>453</v>
      </c>
      <c r="J10" s="619"/>
    </row>
    <row r="11" spans="3:11" ht="20.25" customHeight="1" x14ac:dyDescent="0.15">
      <c r="C11" s="623"/>
      <c r="D11" s="624"/>
      <c r="E11" s="623"/>
      <c r="F11" s="624"/>
      <c r="G11" s="619"/>
      <c r="H11" s="620"/>
      <c r="I11" s="190" t="s">
        <v>453</v>
      </c>
      <c r="J11" s="619"/>
    </row>
    <row r="12" spans="3:11" ht="20.25" customHeight="1" x14ac:dyDescent="0.15">
      <c r="C12" s="621"/>
      <c r="D12" s="622"/>
      <c r="E12" s="621"/>
      <c r="F12" s="622"/>
      <c r="G12" s="619"/>
      <c r="H12" s="620"/>
      <c r="I12" s="189" t="s">
        <v>453</v>
      </c>
      <c r="J12" s="619"/>
    </row>
    <row r="13" spans="3:11" ht="20.25" customHeight="1" x14ac:dyDescent="0.15">
      <c r="C13" s="623"/>
      <c r="D13" s="624"/>
      <c r="E13" s="623"/>
      <c r="F13" s="624"/>
      <c r="G13" s="619"/>
      <c r="H13" s="620"/>
      <c r="I13" s="190" t="s">
        <v>453</v>
      </c>
      <c r="J13" s="619"/>
    </row>
    <row r="14" spans="3:11" ht="20.25" customHeight="1" x14ac:dyDescent="0.15">
      <c r="C14" s="621"/>
      <c r="D14" s="622"/>
      <c r="E14" s="621"/>
      <c r="F14" s="622"/>
      <c r="G14" s="619"/>
      <c r="H14" s="620"/>
      <c r="I14" s="189" t="s">
        <v>453</v>
      </c>
      <c r="J14" s="619"/>
    </row>
    <row r="15" spans="3:11" ht="20.25" customHeight="1" x14ac:dyDescent="0.15">
      <c r="C15" s="623"/>
      <c r="D15" s="624"/>
      <c r="E15" s="623"/>
      <c r="F15" s="624"/>
      <c r="G15" s="619"/>
      <c r="H15" s="620"/>
      <c r="I15" s="190" t="s">
        <v>453</v>
      </c>
      <c r="J15" s="619"/>
    </row>
    <row r="16" spans="3:11" ht="20.25" customHeight="1" x14ac:dyDescent="0.15">
      <c r="C16" s="621"/>
      <c r="D16" s="622"/>
      <c r="E16" s="621"/>
      <c r="F16" s="622"/>
      <c r="G16" s="619"/>
      <c r="H16" s="620"/>
      <c r="I16" s="189" t="s">
        <v>453</v>
      </c>
      <c r="J16" s="619"/>
    </row>
    <row r="17" spans="3:11" ht="20.25" customHeight="1" x14ac:dyDescent="0.15">
      <c r="C17" s="623"/>
      <c r="D17" s="624"/>
      <c r="E17" s="623"/>
      <c r="F17" s="624"/>
      <c r="G17" s="619"/>
      <c r="H17" s="620"/>
      <c r="I17" s="190" t="s">
        <v>453</v>
      </c>
      <c r="J17" s="619"/>
    </row>
    <row r="18" spans="3:11" ht="20.25" customHeight="1" x14ac:dyDescent="0.15">
      <c r="C18" s="621"/>
      <c r="D18" s="622"/>
      <c r="E18" s="621"/>
      <c r="F18" s="622"/>
      <c r="G18" s="619"/>
      <c r="H18" s="620"/>
      <c r="I18" s="189" t="s">
        <v>453</v>
      </c>
      <c r="J18" s="619"/>
    </row>
    <row r="19" spans="3:11" ht="20.25" customHeight="1" x14ac:dyDescent="0.15">
      <c r="C19" s="623"/>
      <c r="D19" s="624"/>
      <c r="E19" s="623"/>
      <c r="F19" s="624"/>
      <c r="G19" s="619"/>
      <c r="H19" s="620"/>
      <c r="I19" s="190" t="s">
        <v>453</v>
      </c>
      <c r="J19" s="619"/>
    </row>
    <row r="20" spans="3:11" ht="20.25" customHeight="1" x14ac:dyDescent="0.15">
      <c r="C20" s="621"/>
      <c r="D20" s="622"/>
      <c r="E20" s="621"/>
      <c r="F20" s="622"/>
      <c r="G20" s="619"/>
      <c r="H20" s="620"/>
      <c r="I20" s="189" t="s">
        <v>453</v>
      </c>
      <c r="J20" s="619"/>
    </row>
    <row r="21" spans="3:11" ht="20.25" customHeight="1" x14ac:dyDescent="0.15">
      <c r="C21" s="623"/>
      <c r="D21" s="624"/>
      <c r="E21" s="623"/>
      <c r="F21" s="624"/>
      <c r="G21" s="619"/>
      <c r="H21" s="620"/>
      <c r="I21" s="190" t="s">
        <v>453</v>
      </c>
      <c r="J21" s="619"/>
    </row>
    <row r="22" spans="3:11" ht="20.25" customHeight="1" x14ac:dyDescent="0.15">
      <c r="C22" s="621"/>
      <c r="D22" s="622"/>
      <c r="E22" s="621"/>
      <c r="F22" s="622"/>
      <c r="G22" s="619"/>
      <c r="H22" s="620"/>
      <c r="I22" s="189" t="s">
        <v>453</v>
      </c>
      <c r="J22" s="619"/>
    </row>
    <row r="23" spans="3:11" ht="20.25" customHeight="1" x14ac:dyDescent="0.15">
      <c r="C23" s="623"/>
      <c r="D23" s="624"/>
      <c r="E23" s="623"/>
      <c r="F23" s="624"/>
      <c r="G23" s="619"/>
      <c r="H23" s="620"/>
      <c r="I23" s="190" t="s">
        <v>453</v>
      </c>
      <c r="J23" s="619"/>
    </row>
    <row r="24" spans="3:11" ht="20.25" customHeight="1" x14ac:dyDescent="0.15">
      <c r="C24" s="621"/>
      <c r="D24" s="622"/>
      <c r="E24" s="621"/>
      <c r="F24" s="622"/>
      <c r="G24" s="619"/>
      <c r="H24" s="620"/>
      <c r="I24" s="189" t="s">
        <v>453</v>
      </c>
      <c r="J24" s="619"/>
    </row>
    <row r="25" spans="3:11" ht="20.25" customHeight="1" x14ac:dyDescent="0.15">
      <c r="C25" s="623"/>
      <c r="D25" s="624"/>
      <c r="E25" s="623"/>
      <c r="F25" s="624"/>
      <c r="G25" s="619"/>
      <c r="H25" s="620"/>
      <c r="I25" s="190" t="s">
        <v>453</v>
      </c>
      <c r="J25" s="619"/>
    </row>
    <row r="26" spans="3:11" ht="20.25" customHeight="1" x14ac:dyDescent="0.15">
      <c r="C26" s="621"/>
      <c r="D26" s="622"/>
      <c r="E26" s="621"/>
      <c r="F26" s="622"/>
      <c r="G26" s="619"/>
      <c r="H26" s="620"/>
      <c r="I26" s="189" t="s">
        <v>453</v>
      </c>
      <c r="J26" s="619"/>
    </row>
    <row r="27" spans="3:11" ht="20.25" customHeight="1" x14ac:dyDescent="0.15">
      <c r="C27" s="623"/>
      <c r="D27" s="624"/>
      <c r="E27" s="623"/>
      <c r="F27" s="624"/>
      <c r="G27" s="619"/>
      <c r="H27" s="620"/>
      <c r="I27" s="190" t="s">
        <v>453</v>
      </c>
      <c r="J27" s="619"/>
    </row>
    <row r="28" spans="3:11" ht="9.75" customHeight="1" x14ac:dyDescent="0.15">
      <c r="C28" s="148"/>
      <c r="D28" s="148"/>
      <c r="E28" s="148"/>
      <c r="F28" s="148"/>
      <c r="G28" s="148"/>
      <c r="H28" s="148"/>
      <c r="I28" s="4"/>
      <c r="J28" s="148"/>
    </row>
    <row r="29" spans="3:11" x14ac:dyDescent="0.15">
      <c r="C29" s="33" t="s">
        <v>176</v>
      </c>
      <c r="D29" s="33"/>
      <c r="E29" s="33"/>
      <c r="G29" s="33"/>
      <c r="H29" s="33"/>
      <c r="I29" s="33"/>
      <c r="J29" s="33"/>
      <c r="K29" s="33"/>
    </row>
    <row r="30" spans="3:11" x14ac:dyDescent="0.15">
      <c r="C30" s="33" t="s">
        <v>460</v>
      </c>
      <c r="D30" s="33"/>
      <c r="E30" s="33"/>
      <c r="F30" s="33"/>
      <c r="G30" s="33"/>
      <c r="H30" s="33"/>
      <c r="I30" s="33"/>
      <c r="J30" s="33"/>
      <c r="K30" s="33"/>
    </row>
  </sheetData>
  <sheetProtection sheet="1" selectLockedCells="1"/>
  <mergeCells count="54">
    <mergeCell ref="C3:J3"/>
    <mergeCell ref="D5:E5"/>
    <mergeCell ref="C7:D7"/>
    <mergeCell ref="E7:F7"/>
    <mergeCell ref="C8:D9"/>
    <mergeCell ref="E8:F9"/>
    <mergeCell ref="G8:G9"/>
    <mergeCell ref="H8:H9"/>
    <mergeCell ref="J8:J9"/>
    <mergeCell ref="C12:D13"/>
    <mergeCell ref="E12:F13"/>
    <mergeCell ref="G12:G13"/>
    <mergeCell ref="H12:H13"/>
    <mergeCell ref="J12:J13"/>
    <mergeCell ref="C10:D11"/>
    <mergeCell ref="E10:F11"/>
    <mergeCell ref="G10:G11"/>
    <mergeCell ref="H10:H11"/>
    <mergeCell ref="J10:J11"/>
    <mergeCell ref="C16:D17"/>
    <mergeCell ref="E16:F17"/>
    <mergeCell ref="G16:G17"/>
    <mergeCell ref="H16:H17"/>
    <mergeCell ref="J16:J17"/>
    <mergeCell ref="C14:D15"/>
    <mergeCell ref="E14:F15"/>
    <mergeCell ref="G14:G15"/>
    <mergeCell ref="H14:H15"/>
    <mergeCell ref="J14:J15"/>
    <mergeCell ref="C20:D21"/>
    <mergeCell ref="E20:F21"/>
    <mergeCell ref="G20:G21"/>
    <mergeCell ref="H20:H21"/>
    <mergeCell ref="J20:J21"/>
    <mergeCell ref="C18:D19"/>
    <mergeCell ref="E18:F19"/>
    <mergeCell ref="G18:G19"/>
    <mergeCell ref="H18:H19"/>
    <mergeCell ref="J18:J19"/>
    <mergeCell ref="C24:D25"/>
    <mergeCell ref="E24:F25"/>
    <mergeCell ref="G24:G25"/>
    <mergeCell ref="H24:H25"/>
    <mergeCell ref="J24:J25"/>
    <mergeCell ref="C22:D23"/>
    <mergeCell ref="E22:F23"/>
    <mergeCell ref="G22:G23"/>
    <mergeCell ref="H22:H23"/>
    <mergeCell ref="J22:J23"/>
    <mergeCell ref="C26:D27"/>
    <mergeCell ref="E26:F27"/>
    <mergeCell ref="G26:G27"/>
    <mergeCell ref="H26:H27"/>
    <mergeCell ref="J26:J27"/>
  </mergeCells>
  <phoneticPr fontId="1"/>
  <printOptions horizontalCentered="1"/>
  <pageMargins left="0" right="0" top="0.59055118110236227" bottom="0.78740157480314965" header="0.51181102362204722" footer="0.51181102362204722"/>
  <pageSetup paperSize="9" scale="96" firstPageNumber="13" orientation="landscape" blackAndWhite="1" r:id="rId1"/>
  <headerFooter alignWithMargins="0"/>
  <drawing r:id="rId2"/>
  <extLst>
    <ext xmlns:x14="http://schemas.microsoft.com/office/spreadsheetml/2009/9/main" uri="{CCE6A557-97BC-4b89-ADB6-D9C93CAAB3DF}">
      <x14:dataValidations xmlns:xm="http://schemas.microsoft.com/office/excel/2006/main" count="1">
        <x14:dataValidation type="custom" showInputMessage="1" showErrorMessage="1" error="種目選択がないので入力する必要はありません。" xr:uid="{00000000-0002-0000-0900-000000000000}">
          <x14:formula1>
            <xm:f>'付票 '!$A$18&lt;&gt;""</xm:f>
          </x14:formula1>
          <xm:sqref>C8:J27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C1:K30"/>
  <sheetViews>
    <sheetView showGridLines="0" view="pageLayout" zoomScaleNormal="100" zoomScaleSheetLayoutView="100" workbookViewId="0">
      <selection activeCell="C8" sqref="C8:D9"/>
    </sheetView>
  </sheetViews>
  <sheetFormatPr defaultColWidth="9" defaultRowHeight="13.5" x14ac:dyDescent="0.15"/>
  <cols>
    <col min="1" max="1" width="3.625" style="1" customWidth="1"/>
    <col min="2" max="2" width="1.875" style="1" customWidth="1"/>
    <col min="3" max="3" width="6" style="1" customWidth="1"/>
    <col min="4" max="4" width="16.875" style="1" customWidth="1"/>
    <col min="5" max="5" width="19.25" style="1" customWidth="1"/>
    <col min="6" max="6" width="3.625" style="1" customWidth="1"/>
    <col min="7" max="10" width="22.875" style="1" customWidth="1"/>
    <col min="11" max="11" width="18.625" style="1" customWidth="1"/>
    <col min="12" max="16384" width="9" style="1"/>
  </cols>
  <sheetData>
    <row r="1" spans="3:11" x14ac:dyDescent="0.15">
      <c r="C1" s="28" t="s">
        <v>222</v>
      </c>
      <c r="D1" s="28"/>
      <c r="E1" s="28"/>
      <c r="G1" s="2"/>
      <c r="H1" s="2"/>
      <c r="I1" s="2"/>
    </row>
    <row r="3" spans="3:11" ht="28.5" x14ac:dyDescent="0.15">
      <c r="C3" s="625" t="s">
        <v>87</v>
      </c>
      <c r="D3" s="625"/>
      <c r="E3" s="625"/>
      <c r="F3" s="625"/>
      <c r="G3" s="625"/>
      <c r="H3" s="625"/>
      <c r="I3" s="625"/>
      <c r="J3" s="625"/>
      <c r="K3" s="130"/>
    </row>
    <row r="5" spans="3:11" x14ac:dyDescent="0.15">
      <c r="C5" s="149" t="s">
        <v>363</v>
      </c>
      <c r="D5" s="628" t="str">
        <f>'付票 '!B19&amp;"　"&amp;'付票 '!G19</f>
        <v>　</v>
      </c>
      <c r="E5" s="628"/>
      <c r="F5" s="29" t="s">
        <v>364</v>
      </c>
      <c r="J5" s="30" t="s">
        <v>88</v>
      </c>
    </row>
    <row r="6" spans="3:11" ht="5.25" customHeight="1" x14ac:dyDescent="0.15"/>
    <row r="7" spans="3:11" ht="27" x14ac:dyDescent="0.15">
      <c r="C7" s="626" t="s">
        <v>82</v>
      </c>
      <c r="D7" s="627"/>
      <c r="E7" s="626" t="s">
        <v>83</v>
      </c>
      <c r="F7" s="627"/>
      <c r="G7" s="31" t="s">
        <v>86</v>
      </c>
      <c r="H7" s="157" t="s">
        <v>84</v>
      </c>
      <c r="I7" s="157" t="s">
        <v>85</v>
      </c>
      <c r="J7" s="157" t="s">
        <v>40</v>
      </c>
    </row>
    <row r="8" spans="3:11" ht="20.25" customHeight="1" x14ac:dyDescent="0.15">
      <c r="C8" s="621"/>
      <c r="D8" s="622"/>
      <c r="E8" s="621"/>
      <c r="F8" s="622"/>
      <c r="G8" s="619"/>
      <c r="H8" s="620"/>
      <c r="I8" s="189" t="s">
        <v>453</v>
      </c>
      <c r="J8" s="619"/>
    </row>
    <row r="9" spans="3:11" ht="20.25" customHeight="1" x14ac:dyDescent="0.15">
      <c r="C9" s="623"/>
      <c r="D9" s="624"/>
      <c r="E9" s="623"/>
      <c r="F9" s="624"/>
      <c r="G9" s="619"/>
      <c r="H9" s="620"/>
      <c r="I9" s="190" t="s">
        <v>453</v>
      </c>
      <c r="J9" s="619"/>
    </row>
    <row r="10" spans="3:11" ht="20.25" customHeight="1" x14ac:dyDescent="0.15">
      <c r="C10" s="621"/>
      <c r="D10" s="622"/>
      <c r="E10" s="621"/>
      <c r="F10" s="622"/>
      <c r="G10" s="619"/>
      <c r="H10" s="620"/>
      <c r="I10" s="189" t="s">
        <v>453</v>
      </c>
      <c r="J10" s="619"/>
    </row>
    <row r="11" spans="3:11" ht="20.25" customHeight="1" x14ac:dyDescent="0.15">
      <c r="C11" s="623"/>
      <c r="D11" s="624"/>
      <c r="E11" s="623"/>
      <c r="F11" s="624"/>
      <c r="G11" s="619"/>
      <c r="H11" s="620"/>
      <c r="I11" s="190" t="s">
        <v>453</v>
      </c>
      <c r="J11" s="619"/>
    </row>
    <row r="12" spans="3:11" ht="20.25" customHeight="1" x14ac:dyDescent="0.15">
      <c r="C12" s="621"/>
      <c r="D12" s="622"/>
      <c r="E12" s="621"/>
      <c r="F12" s="622"/>
      <c r="G12" s="619"/>
      <c r="H12" s="620"/>
      <c r="I12" s="189" t="s">
        <v>453</v>
      </c>
      <c r="J12" s="619"/>
    </row>
    <row r="13" spans="3:11" ht="20.25" customHeight="1" x14ac:dyDescent="0.15">
      <c r="C13" s="623"/>
      <c r="D13" s="624"/>
      <c r="E13" s="623"/>
      <c r="F13" s="624"/>
      <c r="G13" s="619"/>
      <c r="H13" s="620"/>
      <c r="I13" s="190" t="s">
        <v>453</v>
      </c>
      <c r="J13" s="619"/>
    </row>
    <row r="14" spans="3:11" ht="20.25" customHeight="1" x14ac:dyDescent="0.15">
      <c r="C14" s="621"/>
      <c r="D14" s="622"/>
      <c r="E14" s="621"/>
      <c r="F14" s="622"/>
      <c r="G14" s="619"/>
      <c r="H14" s="620"/>
      <c r="I14" s="189" t="s">
        <v>453</v>
      </c>
      <c r="J14" s="619"/>
    </row>
    <row r="15" spans="3:11" ht="20.25" customHeight="1" x14ac:dyDescent="0.15">
      <c r="C15" s="623"/>
      <c r="D15" s="624"/>
      <c r="E15" s="623"/>
      <c r="F15" s="624"/>
      <c r="G15" s="619"/>
      <c r="H15" s="620"/>
      <c r="I15" s="190" t="s">
        <v>453</v>
      </c>
      <c r="J15" s="619"/>
    </row>
    <row r="16" spans="3:11" ht="20.25" customHeight="1" x14ac:dyDescent="0.15">
      <c r="C16" s="621"/>
      <c r="D16" s="622"/>
      <c r="E16" s="621"/>
      <c r="F16" s="622"/>
      <c r="G16" s="619"/>
      <c r="H16" s="620"/>
      <c r="I16" s="189" t="s">
        <v>453</v>
      </c>
      <c r="J16" s="619"/>
    </row>
    <row r="17" spans="3:11" ht="20.25" customHeight="1" x14ac:dyDescent="0.15">
      <c r="C17" s="623"/>
      <c r="D17" s="624"/>
      <c r="E17" s="623"/>
      <c r="F17" s="624"/>
      <c r="G17" s="619"/>
      <c r="H17" s="620"/>
      <c r="I17" s="190" t="s">
        <v>453</v>
      </c>
      <c r="J17" s="619"/>
    </row>
    <row r="18" spans="3:11" ht="20.25" customHeight="1" x14ac:dyDescent="0.15">
      <c r="C18" s="621"/>
      <c r="D18" s="622"/>
      <c r="E18" s="621"/>
      <c r="F18" s="622"/>
      <c r="G18" s="619"/>
      <c r="H18" s="620"/>
      <c r="I18" s="189" t="s">
        <v>453</v>
      </c>
      <c r="J18" s="619"/>
    </row>
    <row r="19" spans="3:11" ht="20.25" customHeight="1" x14ac:dyDescent="0.15">
      <c r="C19" s="623"/>
      <c r="D19" s="624"/>
      <c r="E19" s="623"/>
      <c r="F19" s="624"/>
      <c r="G19" s="619"/>
      <c r="H19" s="620"/>
      <c r="I19" s="190" t="s">
        <v>453</v>
      </c>
      <c r="J19" s="619"/>
    </row>
    <row r="20" spans="3:11" ht="20.25" customHeight="1" x14ac:dyDescent="0.15">
      <c r="C20" s="621"/>
      <c r="D20" s="622"/>
      <c r="E20" s="621"/>
      <c r="F20" s="622"/>
      <c r="G20" s="619"/>
      <c r="H20" s="620"/>
      <c r="I20" s="189" t="s">
        <v>453</v>
      </c>
      <c r="J20" s="619"/>
    </row>
    <row r="21" spans="3:11" ht="20.25" customHeight="1" x14ac:dyDescent="0.15">
      <c r="C21" s="623"/>
      <c r="D21" s="624"/>
      <c r="E21" s="623"/>
      <c r="F21" s="624"/>
      <c r="G21" s="619"/>
      <c r="H21" s="620"/>
      <c r="I21" s="190" t="s">
        <v>453</v>
      </c>
      <c r="J21" s="619"/>
    </row>
    <row r="22" spans="3:11" ht="20.25" customHeight="1" x14ac:dyDescent="0.15">
      <c r="C22" s="621"/>
      <c r="D22" s="622"/>
      <c r="E22" s="621"/>
      <c r="F22" s="622"/>
      <c r="G22" s="619"/>
      <c r="H22" s="620"/>
      <c r="I22" s="189" t="s">
        <v>453</v>
      </c>
      <c r="J22" s="619"/>
    </row>
    <row r="23" spans="3:11" ht="20.25" customHeight="1" x14ac:dyDescent="0.15">
      <c r="C23" s="623"/>
      <c r="D23" s="624"/>
      <c r="E23" s="623"/>
      <c r="F23" s="624"/>
      <c r="G23" s="619"/>
      <c r="H23" s="620"/>
      <c r="I23" s="190" t="s">
        <v>453</v>
      </c>
      <c r="J23" s="619"/>
    </row>
    <row r="24" spans="3:11" ht="20.25" customHeight="1" x14ac:dyDescent="0.15">
      <c r="C24" s="621"/>
      <c r="D24" s="622"/>
      <c r="E24" s="621"/>
      <c r="F24" s="622"/>
      <c r="G24" s="619"/>
      <c r="H24" s="620"/>
      <c r="I24" s="189" t="s">
        <v>453</v>
      </c>
      <c r="J24" s="619"/>
    </row>
    <row r="25" spans="3:11" ht="20.25" customHeight="1" x14ac:dyDescent="0.15">
      <c r="C25" s="623"/>
      <c r="D25" s="624"/>
      <c r="E25" s="623"/>
      <c r="F25" s="624"/>
      <c r="G25" s="619"/>
      <c r="H25" s="620"/>
      <c r="I25" s="190" t="s">
        <v>453</v>
      </c>
      <c r="J25" s="619"/>
    </row>
    <row r="26" spans="3:11" ht="20.25" customHeight="1" x14ac:dyDescent="0.15">
      <c r="C26" s="621"/>
      <c r="D26" s="622"/>
      <c r="E26" s="621"/>
      <c r="F26" s="622"/>
      <c r="G26" s="619"/>
      <c r="H26" s="620"/>
      <c r="I26" s="189" t="s">
        <v>453</v>
      </c>
      <c r="J26" s="619"/>
    </row>
    <row r="27" spans="3:11" ht="20.25" customHeight="1" x14ac:dyDescent="0.15">
      <c r="C27" s="623"/>
      <c r="D27" s="624"/>
      <c r="E27" s="623"/>
      <c r="F27" s="624"/>
      <c r="G27" s="619"/>
      <c r="H27" s="620"/>
      <c r="I27" s="190" t="s">
        <v>453</v>
      </c>
      <c r="J27" s="619"/>
    </row>
    <row r="28" spans="3:11" ht="9.75" customHeight="1" x14ac:dyDescent="0.15">
      <c r="C28" s="148"/>
      <c r="D28" s="148"/>
      <c r="E28" s="148"/>
      <c r="F28" s="148"/>
      <c r="G28" s="148"/>
      <c r="H28" s="148"/>
      <c r="I28" s="4"/>
      <c r="J28" s="148"/>
    </row>
    <row r="29" spans="3:11" x14ac:dyDescent="0.15">
      <c r="C29" s="33" t="s">
        <v>176</v>
      </c>
      <c r="D29" s="33"/>
      <c r="E29" s="33"/>
      <c r="G29" s="33"/>
      <c r="H29" s="33"/>
      <c r="I29" s="33"/>
      <c r="J29" s="33"/>
      <c r="K29" s="33"/>
    </row>
    <row r="30" spans="3:11" x14ac:dyDescent="0.15">
      <c r="C30" s="33" t="s">
        <v>460</v>
      </c>
      <c r="D30" s="33"/>
      <c r="E30" s="33"/>
      <c r="F30" s="33"/>
      <c r="G30" s="33"/>
      <c r="H30" s="33"/>
      <c r="I30" s="33"/>
      <c r="J30" s="33"/>
      <c r="K30" s="33"/>
    </row>
  </sheetData>
  <sheetProtection sheet="1" selectLockedCells="1"/>
  <mergeCells count="54">
    <mergeCell ref="C3:J3"/>
    <mergeCell ref="D5:E5"/>
    <mergeCell ref="C7:D7"/>
    <mergeCell ref="E7:F7"/>
    <mergeCell ref="C8:D9"/>
    <mergeCell ref="E8:F9"/>
    <mergeCell ref="G8:G9"/>
    <mergeCell ref="H8:H9"/>
    <mergeCell ref="J8:J9"/>
    <mergeCell ref="C12:D13"/>
    <mergeCell ref="E12:F13"/>
    <mergeCell ref="G12:G13"/>
    <mergeCell ref="H12:H13"/>
    <mergeCell ref="J12:J13"/>
    <mergeCell ref="C10:D11"/>
    <mergeCell ref="E10:F11"/>
    <mergeCell ref="G10:G11"/>
    <mergeCell ref="H10:H11"/>
    <mergeCell ref="J10:J11"/>
    <mergeCell ref="C16:D17"/>
    <mergeCell ref="E16:F17"/>
    <mergeCell ref="G16:G17"/>
    <mergeCell ref="H16:H17"/>
    <mergeCell ref="J16:J17"/>
    <mergeCell ref="C14:D15"/>
    <mergeCell ref="E14:F15"/>
    <mergeCell ref="G14:G15"/>
    <mergeCell ref="H14:H15"/>
    <mergeCell ref="J14:J15"/>
    <mergeCell ref="C20:D21"/>
    <mergeCell ref="E20:F21"/>
    <mergeCell ref="G20:G21"/>
    <mergeCell ref="H20:H21"/>
    <mergeCell ref="J20:J21"/>
    <mergeCell ref="C18:D19"/>
    <mergeCell ref="E18:F19"/>
    <mergeCell ref="G18:G19"/>
    <mergeCell ref="H18:H19"/>
    <mergeCell ref="J18:J19"/>
    <mergeCell ref="C24:D25"/>
    <mergeCell ref="E24:F25"/>
    <mergeCell ref="G24:G25"/>
    <mergeCell ref="H24:H25"/>
    <mergeCell ref="J24:J25"/>
    <mergeCell ref="C22:D23"/>
    <mergeCell ref="E22:F23"/>
    <mergeCell ref="G22:G23"/>
    <mergeCell ref="H22:H23"/>
    <mergeCell ref="J22:J23"/>
    <mergeCell ref="C26:D27"/>
    <mergeCell ref="E26:F27"/>
    <mergeCell ref="G26:G27"/>
    <mergeCell ref="H26:H27"/>
    <mergeCell ref="J26:J27"/>
  </mergeCells>
  <phoneticPr fontId="1"/>
  <printOptions horizontalCentered="1"/>
  <pageMargins left="0" right="0" top="0.59055118110236227" bottom="0.78740157480314965" header="0.51181102362204722" footer="0.51181102362204722"/>
  <pageSetup paperSize="9" scale="96" firstPageNumber="13" orientation="landscape" blackAndWhite="1" r:id="rId1"/>
  <headerFooter alignWithMargins="0"/>
  <drawing r:id="rId2"/>
  <extLst>
    <ext xmlns:x14="http://schemas.microsoft.com/office/spreadsheetml/2009/9/main" uri="{CCE6A557-97BC-4b89-ADB6-D9C93CAAB3DF}">
      <x14:dataValidations xmlns:xm="http://schemas.microsoft.com/office/excel/2006/main" count="2">
        <x14:dataValidation type="custom" showInputMessage="1" showErrorMessage="1" error="種目選択がないので入力する必要はありません。" xr:uid="{00000000-0002-0000-0A00-000000000000}">
          <x14:formula1>
            <xm:f>'付票 '!$A$19&lt;&gt;""</xm:f>
          </x14:formula1>
          <xm:sqref>C8:H27 J8:J27</xm:sqref>
        </x14:dataValidation>
        <x14:dataValidation type="custom" showInputMessage="1" showErrorMessage="1" error="種目選択がないので入力する必要はありません。" xr:uid="{00000000-0002-0000-0A00-000001000000}">
          <x14:formula1>
            <xm:f>'付票 '!$A$18&lt;&gt;""</xm:f>
          </x14:formula1>
          <xm:sqref>I8:I27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H28"/>
  <sheetViews>
    <sheetView showGridLines="0" view="pageLayout" zoomScaleNormal="100" zoomScaleSheetLayoutView="100" workbookViewId="0">
      <selection activeCell="D9" sqref="D9:F9"/>
    </sheetView>
  </sheetViews>
  <sheetFormatPr defaultColWidth="9" defaultRowHeight="21.95" customHeight="1" x14ac:dyDescent="0.15"/>
  <cols>
    <col min="1" max="1" width="17.75" style="14" customWidth="1"/>
    <col min="2" max="2" width="12.625" style="14" customWidth="1"/>
    <col min="3" max="3" width="6.75" style="14" customWidth="1"/>
    <col min="4" max="5" width="9" style="14"/>
    <col min="6" max="6" width="8.875" style="14" customWidth="1"/>
    <col min="7" max="7" width="11.625" style="14" customWidth="1"/>
    <col min="8" max="8" width="10.75" style="14" customWidth="1"/>
    <col min="9" max="16384" width="9" style="14"/>
  </cols>
  <sheetData>
    <row r="1" spans="1:8" ht="21.95" customHeight="1" x14ac:dyDescent="0.15">
      <c r="A1" s="14" t="s">
        <v>171</v>
      </c>
      <c r="C1" s="15"/>
      <c r="D1" s="15"/>
      <c r="E1" s="15"/>
    </row>
    <row r="2" spans="1:8" ht="21.95" customHeight="1" x14ac:dyDescent="0.15">
      <c r="A2" s="629" t="s">
        <v>237</v>
      </c>
      <c r="B2" s="629"/>
      <c r="C2" s="629"/>
      <c r="D2" s="629"/>
      <c r="E2" s="629"/>
      <c r="F2" s="629"/>
      <c r="G2" s="629"/>
      <c r="H2" s="629"/>
    </row>
    <row r="3" spans="1:8" ht="21.95" customHeight="1" x14ac:dyDescent="0.15">
      <c r="A3" s="14" t="s">
        <v>25</v>
      </c>
    </row>
    <row r="4" spans="1:8" ht="21.95" customHeight="1" thickBot="1" x14ac:dyDescent="0.2">
      <c r="A4" s="14" t="s">
        <v>184</v>
      </c>
    </row>
    <row r="5" spans="1:8" ht="21.95" customHeight="1" x14ac:dyDescent="0.15">
      <c r="A5" s="641" t="s">
        <v>26</v>
      </c>
      <c r="B5" s="637" t="s">
        <v>77</v>
      </c>
      <c r="C5" s="637" t="s">
        <v>78</v>
      </c>
      <c r="D5" s="637" t="s">
        <v>27</v>
      </c>
      <c r="E5" s="637"/>
      <c r="F5" s="637"/>
      <c r="G5" s="637" t="s">
        <v>28</v>
      </c>
      <c r="H5" s="639" t="s">
        <v>29</v>
      </c>
    </row>
    <row r="6" spans="1:8" ht="21.95" customHeight="1" thickBot="1" x14ac:dyDescent="0.2">
      <c r="A6" s="642"/>
      <c r="B6" s="638"/>
      <c r="C6" s="638"/>
      <c r="D6" s="638"/>
      <c r="E6" s="638"/>
      <c r="F6" s="638"/>
      <c r="G6" s="638"/>
      <c r="H6" s="640"/>
    </row>
    <row r="7" spans="1:8" ht="30" customHeight="1" thickTop="1" x14ac:dyDescent="0.15">
      <c r="A7" s="273"/>
      <c r="B7" s="274"/>
      <c r="C7" s="274"/>
      <c r="D7" s="643"/>
      <c r="E7" s="644"/>
      <c r="F7" s="645"/>
      <c r="G7" s="270"/>
      <c r="H7" s="275"/>
    </row>
    <row r="8" spans="1:8" ht="30" customHeight="1" x14ac:dyDescent="0.15">
      <c r="A8" s="276"/>
      <c r="B8" s="277"/>
      <c r="C8" s="277"/>
      <c r="D8" s="631"/>
      <c r="E8" s="632"/>
      <c r="F8" s="633"/>
      <c r="G8" s="271"/>
      <c r="H8" s="278"/>
    </row>
    <row r="9" spans="1:8" ht="30" customHeight="1" x14ac:dyDescent="0.15">
      <c r="A9" s="276"/>
      <c r="B9" s="277"/>
      <c r="C9" s="277"/>
      <c r="D9" s="631"/>
      <c r="E9" s="632"/>
      <c r="F9" s="633"/>
      <c r="G9" s="271"/>
      <c r="H9" s="278"/>
    </row>
    <row r="10" spans="1:8" ht="30" customHeight="1" x14ac:dyDescent="0.15">
      <c r="A10" s="276"/>
      <c r="B10" s="277"/>
      <c r="C10" s="277"/>
      <c r="D10" s="631"/>
      <c r="E10" s="632"/>
      <c r="F10" s="633"/>
      <c r="G10" s="271"/>
      <c r="H10" s="278"/>
    </row>
    <row r="11" spans="1:8" ht="30" customHeight="1" x14ac:dyDescent="0.15">
      <c r="A11" s="276"/>
      <c r="B11" s="277"/>
      <c r="C11" s="277"/>
      <c r="D11" s="631"/>
      <c r="E11" s="632"/>
      <c r="F11" s="633"/>
      <c r="G11" s="271"/>
      <c r="H11" s="278"/>
    </row>
    <row r="12" spans="1:8" ht="30" customHeight="1" x14ac:dyDescent="0.15">
      <c r="A12" s="276"/>
      <c r="B12" s="277"/>
      <c r="C12" s="277"/>
      <c r="D12" s="631"/>
      <c r="E12" s="632"/>
      <c r="F12" s="633"/>
      <c r="G12" s="271"/>
      <c r="H12" s="278"/>
    </row>
    <row r="13" spans="1:8" ht="30" customHeight="1" x14ac:dyDescent="0.15">
      <c r="A13" s="276"/>
      <c r="B13" s="277"/>
      <c r="C13" s="277"/>
      <c r="D13" s="631"/>
      <c r="E13" s="632"/>
      <c r="F13" s="633"/>
      <c r="G13" s="271"/>
      <c r="H13" s="278"/>
    </row>
    <row r="14" spans="1:8" ht="30" customHeight="1" x14ac:dyDescent="0.15">
      <c r="A14" s="276"/>
      <c r="B14" s="277"/>
      <c r="C14" s="277"/>
      <c r="D14" s="631"/>
      <c r="E14" s="632"/>
      <c r="F14" s="633"/>
      <c r="G14" s="271"/>
      <c r="H14" s="278"/>
    </row>
    <row r="15" spans="1:8" ht="30" customHeight="1" x14ac:dyDescent="0.15">
      <c r="A15" s="276"/>
      <c r="B15" s="277"/>
      <c r="C15" s="277"/>
      <c r="D15" s="631"/>
      <c r="E15" s="632"/>
      <c r="F15" s="633"/>
      <c r="G15" s="271"/>
      <c r="H15" s="278"/>
    </row>
    <row r="16" spans="1:8" ht="30" customHeight="1" x14ac:dyDescent="0.15">
      <c r="A16" s="276"/>
      <c r="B16" s="277"/>
      <c r="C16" s="277"/>
      <c r="D16" s="631"/>
      <c r="E16" s="632"/>
      <c r="F16" s="633"/>
      <c r="G16" s="271"/>
      <c r="H16" s="278"/>
    </row>
    <row r="17" spans="1:8" ht="30" customHeight="1" x14ac:dyDescent="0.15">
      <c r="A17" s="276"/>
      <c r="B17" s="277"/>
      <c r="C17" s="277"/>
      <c r="D17" s="631"/>
      <c r="E17" s="632"/>
      <c r="F17" s="633"/>
      <c r="G17" s="271"/>
      <c r="H17" s="278"/>
    </row>
    <row r="18" spans="1:8" ht="30" customHeight="1" x14ac:dyDescent="0.15">
      <c r="A18" s="276"/>
      <c r="B18" s="277"/>
      <c r="C18" s="277"/>
      <c r="D18" s="631"/>
      <c r="E18" s="632"/>
      <c r="F18" s="633"/>
      <c r="G18" s="271"/>
      <c r="H18" s="278"/>
    </row>
    <row r="19" spans="1:8" ht="30" customHeight="1" x14ac:dyDescent="0.15">
      <c r="A19" s="276"/>
      <c r="B19" s="277"/>
      <c r="C19" s="277"/>
      <c r="D19" s="631"/>
      <c r="E19" s="632"/>
      <c r="F19" s="633"/>
      <c r="G19" s="271"/>
      <c r="H19" s="278"/>
    </row>
    <row r="20" spans="1:8" ht="30" customHeight="1" x14ac:dyDescent="0.15">
      <c r="A20" s="276"/>
      <c r="B20" s="277"/>
      <c r="C20" s="277"/>
      <c r="D20" s="631"/>
      <c r="E20" s="632"/>
      <c r="F20" s="633"/>
      <c r="G20" s="271"/>
      <c r="H20" s="278"/>
    </row>
    <row r="21" spans="1:8" ht="30" customHeight="1" x14ac:dyDescent="0.15">
      <c r="A21" s="276"/>
      <c r="B21" s="277"/>
      <c r="C21" s="277"/>
      <c r="D21" s="631"/>
      <c r="E21" s="632"/>
      <c r="F21" s="633"/>
      <c r="G21" s="271"/>
      <c r="H21" s="278"/>
    </row>
    <row r="22" spans="1:8" ht="30" customHeight="1" x14ac:dyDescent="0.15">
      <c r="A22" s="276"/>
      <c r="B22" s="277"/>
      <c r="C22" s="277"/>
      <c r="D22" s="631"/>
      <c r="E22" s="632"/>
      <c r="F22" s="633"/>
      <c r="G22" s="271"/>
      <c r="H22" s="278"/>
    </row>
    <row r="23" spans="1:8" ht="30" customHeight="1" thickBot="1" x14ac:dyDescent="0.2">
      <c r="A23" s="279"/>
      <c r="B23" s="280"/>
      <c r="C23" s="280"/>
      <c r="D23" s="634"/>
      <c r="E23" s="635"/>
      <c r="F23" s="636"/>
      <c r="G23" s="272"/>
      <c r="H23" s="281"/>
    </row>
    <row r="24" spans="1:8" ht="18" customHeight="1" x14ac:dyDescent="0.15">
      <c r="A24" s="25"/>
      <c r="B24" s="25"/>
      <c r="C24" s="25"/>
      <c r="D24" s="630"/>
      <c r="E24" s="630"/>
      <c r="F24" s="630"/>
      <c r="G24" s="25"/>
      <c r="H24" s="25"/>
    </row>
    <row r="25" spans="1:8" ht="18" customHeight="1" x14ac:dyDescent="0.15">
      <c r="A25" s="25" t="s">
        <v>30</v>
      </c>
      <c r="B25" s="25"/>
      <c r="C25" s="25"/>
      <c r="D25" s="26"/>
      <c r="E25" s="26"/>
      <c r="F25" s="26"/>
      <c r="G25" s="25"/>
      <c r="H25" s="25"/>
    </row>
    <row r="26" spans="1:8" ht="18" customHeight="1" x14ac:dyDescent="0.15">
      <c r="A26" s="25" t="s">
        <v>31</v>
      </c>
      <c r="B26" s="25"/>
      <c r="C26" s="25"/>
      <c r="D26" s="630"/>
      <c r="E26" s="630"/>
      <c r="F26" s="630"/>
      <c r="G26" s="25"/>
      <c r="H26" s="25"/>
    </row>
    <row r="27" spans="1:8" ht="18" customHeight="1" x14ac:dyDescent="0.15">
      <c r="A27" s="27" t="s">
        <v>223</v>
      </c>
      <c r="B27" s="25"/>
      <c r="C27" s="25"/>
      <c r="D27" s="26"/>
      <c r="E27" s="26"/>
      <c r="F27" s="26"/>
      <c r="G27" s="25"/>
      <c r="H27" s="25"/>
    </row>
    <row r="28" spans="1:8" ht="18" customHeight="1" x14ac:dyDescent="0.15">
      <c r="A28" s="25" t="s">
        <v>32</v>
      </c>
    </row>
  </sheetData>
  <sheetProtection sheet="1" objects="1" scenarios="1" selectLockedCells="1"/>
  <mergeCells count="26">
    <mergeCell ref="D11:F11"/>
    <mergeCell ref="D12:F12"/>
    <mergeCell ref="D13:F13"/>
    <mergeCell ref="D14:F14"/>
    <mergeCell ref="A5:A6"/>
    <mergeCell ref="B5:B6"/>
    <mergeCell ref="C5:C6"/>
    <mergeCell ref="D5:F6"/>
    <mergeCell ref="D7:F7"/>
    <mergeCell ref="D8:F8"/>
    <mergeCell ref="A2:H2"/>
    <mergeCell ref="D24:F24"/>
    <mergeCell ref="D26:F26"/>
    <mergeCell ref="D20:F20"/>
    <mergeCell ref="D21:F21"/>
    <mergeCell ref="D22:F22"/>
    <mergeCell ref="D23:F23"/>
    <mergeCell ref="D18:F18"/>
    <mergeCell ref="D19:F19"/>
    <mergeCell ref="D16:F16"/>
    <mergeCell ref="D9:F9"/>
    <mergeCell ref="D10:F10"/>
    <mergeCell ref="G5:G6"/>
    <mergeCell ref="H5:H6"/>
    <mergeCell ref="D17:F17"/>
    <mergeCell ref="D15:F15"/>
  </mergeCells>
  <phoneticPr fontId="1"/>
  <printOptions horizontalCentered="1"/>
  <pageMargins left="0.59055118110236227" right="0.59055118110236227" top="0.78740157480314965" bottom="0.98425196850393704" header="0.51181102362204722" footer="0.51181102362204722"/>
  <pageSetup paperSize="9" firstPageNumber="15" orientation="portrait" blackAndWhite="1" useFirstPageNumber="1" r:id="rId1"/>
  <headerFooter alignWithMargins="0">
    <oddFooter>&amp;R[令和８・９年度版]</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1:L20"/>
  <sheetViews>
    <sheetView showGridLines="0" view="pageLayout" zoomScaleNormal="100" zoomScaleSheetLayoutView="100" workbookViewId="0">
      <selection activeCell="H11" sqref="H11"/>
    </sheetView>
  </sheetViews>
  <sheetFormatPr defaultColWidth="9" defaultRowHeight="21.95" customHeight="1" x14ac:dyDescent="0.15"/>
  <cols>
    <col min="1" max="1" width="9" style="14"/>
    <col min="2" max="2" width="17.625" style="14" customWidth="1"/>
    <col min="3" max="3" width="17.875" style="14" customWidth="1"/>
    <col min="4" max="5" width="9" style="14"/>
    <col min="6" max="6" width="12.375" style="14" customWidth="1"/>
    <col min="7" max="8" width="9" style="14"/>
    <col min="9" max="9" width="13" style="14" customWidth="1"/>
    <col min="10" max="10" width="12" style="14" customWidth="1"/>
    <col min="11" max="16384" width="9" style="14"/>
  </cols>
  <sheetData>
    <row r="1" spans="2:12" ht="21.95" customHeight="1" x14ac:dyDescent="0.15">
      <c r="B1" s="14" t="s">
        <v>172</v>
      </c>
      <c r="D1" s="15"/>
      <c r="E1" s="15"/>
      <c r="F1" s="15"/>
    </row>
    <row r="2" spans="2:12" ht="21.95" customHeight="1" x14ac:dyDescent="0.15">
      <c r="B2" s="646" t="s">
        <v>33</v>
      </c>
      <c r="C2" s="646"/>
      <c r="D2" s="646"/>
      <c r="E2" s="646"/>
      <c r="F2" s="646"/>
      <c r="G2" s="646"/>
      <c r="H2" s="646"/>
      <c r="I2" s="646"/>
      <c r="J2" s="646"/>
      <c r="K2" s="646"/>
      <c r="L2" s="646"/>
    </row>
    <row r="3" spans="2:12" ht="21.95" customHeight="1" x14ac:dyDescent="0.15">
      <c r="E3" s="16"/>
    </row>
    <row r="4" spans="2:12" ht="21.95" customHeight="1" x14ac:dyDescent="0.15">
      <c r="H4" s="14" t="s">
        <v>67</v>
      </c>
      <c r="I4" s="647">
        <f>入力シート!I13</f>
        <v>0</v>
      </c>
      <c r="J4" s="647"/>
      <c r="K4" s="647"/>
      <c r="L4" s="647"/>
    </row>
    <row r="6" spans="2:12" ht="21.95" customHeight="1" x14ac:dyDescent="0.15">
      <c r="H6" s="14" t="s">
        <v>74</v>
      </c>
      <c r="I6" s="647">
        <f>入力シート!I7</f>
        <v>0</v>
      </c>
      <c r="J6" s="647"/>
      <c r="K6" s="647"/>
      <c r="L6" s="647"/>
    </row>
    <row r="8" spans="2:12" ht="21.95" customHeight="1" x14ac:dyDescent="0.15">
      <c r="H8" s="14" t="s">
        <v>79</v>
      </c>
      <c r="I8" s="648" t="str">
        <f>入力シート!I8&amp;" 　"&amp;入力シート!I10</f>
        <v xml:space="preserve"> 　</v>
      </c>
      <c r="J8" s="648"/>
      <c r="K8" s="17" t="s">
        <v>179</v>
      </c>
    </row>
    <row r="9" spans="2:12" ht="21.95" customHeight="1" thickBot="1" x14ac:dyDescent="0.2"/>
    <row r="10" spans="2:12" ht="35.25" customHeight="1" thickBot="1" x14ac:dyDescent="0.2">
      <c r="B10" s="22" t="s">
        <v>34</v>
      </c>
      <c r="C10" s="23" t="s">
        <v>67</v>
      </c>
      <c r="D10" s="23" t="s">
        <v>71</v>
      </c>
      <c r="E10" s="23" t="s">
        <v>35</v>
      </c>
      <c r="F10" s="23" t="s">
        <v>36</v>
      </c>
      <c r="G10" s="23" t="s">
        <v>76</v>
      </c>
      <c r="H10" s="23" t="s">
        <v>37</v>
      </c>
      <c r="I10" s="23" t="s">
        <v>38</v>
      </c>
      <c r="J10" s="23" t="s">
        <v>39</v>
      </c>
      <c r="K10" s="23" t="s">
        <v>18</v>
      </c>
      <c r="L10" s="24" t="s">
        <v>40</v>
      </c>
    </row>
    <row r="11" spans="2:12" ht="33" customHeight="1" thickTop="1" x14ac:dyDescent="0.15">
      <c r="B11" s="191"/>
      <c r="C11" s="192"/>
      <c r="D11" s="192"/>
      <c r="E11" s="192"/>
      <c r="F11" s="270"/>
      <c r="G11" s="192"/>
      <c r="H11" s="192"/>
      <c r="I11" s="192"/>
      <c r="J11" s="270"/>
      <c r="K11" s="192"/>
      <c r="L11" s="193"/>
    </row>
    <row r="12" spans="2:12" ht="33" customHeight="1" x14ac:dyDescent="0.15">
      <c r="B12" s="194"/>
      <c r="C12" s="195"/>
      <c r="D12" s="195"/>
      <c r="E12" s="195"/>
      <c r="F12" s="271"/>
      <c r="G12" s="195"/>
      <c r="H12" s="195"/>
      <c r="I12" s="195"/>
      <c r="J12" s="271"/>
      <c r="K12" s="195"/>
      <c r="L12" s="196"/>
    </row>
    <row r="13" spans="2:12" ht="33" customHeight="1" x14ac:dyDescent="0.15">
      <c r="B13" s="194"/>
      <c r="C13" s="195"/>
      <c r="D13" s="195"/>
      <c r="E13" s="195"/>
      <c r="F13" s="271"/>
      <c r="G13" s="195"/>
      <c r="H13" s="195"/>
      <c r="I13" s="195"/>
      <c r="J13" s="271"/>
      <c r="K13" s="195"/>
      <c r="L13" s="196"/>
    </row>
    <row r="14" spans="2:12" ht="33" customHeight="1" x14ac:dyDescent="0.15">
      <c r="B14" s="194"/>
      <c r="C14" s="195"/>
      <c r="D14" s="195"/>
      <c r="E14" s="195"/>
      <c r="F14" s="271"/>
      <c r="G14" s="195"/>
      <c r="H14" s="195"/>
      <c r="I14" s="195"/>
      <c r="J14" s="271"/>
      <c r="K14" s="195"/>
      <c r="L14" s="196"/>
    </row>
    <row r="15" spans="2:12" ht="33" customHeight="1" x14ac:dyDescent="0.15">
      <c r="B15" s="194"/>
      <c r="C15" s="195"/>
      <c r="D15" s="195"/>
      <c r="E15" s="195"/>
      <c r="F15" s="271"/>
      <c r="G15" s="195"/>
      <c r="H15" s="195"/>
      <c r="I15" s="195"/>
      <c r="J15" s="271"/>
      <c r="K15" s="195"/>
      <c r="L15" s="196"/>
    </row>
    <row r="16" spans="2:12" ht="33" customHeight="1" x14ac:dyDescent="0.15">
      <c r="B16" s="194"/>
      <c r="C16" s="195"/>
      <c r="D16" s="195"/>
      <c r="E16" s="195"/>
      <c r="F16" s="271"/>
      <c r="G16" s="195"/>
      <c r="H16" s="195"/>
      <c r="I16" s="195"/>
      <c r="J16" s="271"/>
      <c r="K16" s="195"/>
      <c r="L16" s="196"/>
    </row>
    <row r="17" spans="2:12" ht="33" customHeight="1" x14ac:dyDescent="0.15">
      <c r="B17" s="194"/>
      <c r="C17" s="195"/>
      <c r="D17" s="195"/>
      <c r="E17" s="195"/>
      <c r="F17" s="271"/>
      <c r="G17" s="195"/>
      <c r="H17" s="195"/>
      <c r="I17" s="195"/>
      <c r="J17" s="271"/>
      <c r="K17" s="195"/>
      <c r="L17" s="196"/>
    </row>
    <row r="18" spans="2:12" ht="33" customHeight="1" x14ac:dyDescent="0.15">
      <c r="B18" s="194"/>
      <c r="C18" s="195"/>
      <c r="D18" s="195"/>
      <c r="E18" s="195"/>
      <c r="F18" s="271"/>
      <c r="G18" s="195"/>
      <c r="H18" s="195"/>
      <c r="I18" s="195"/>
      <c r="J18" s="271"/>
      <c r="K18" s="195"/>
      <c r="L18" s="196"/>
    </row>
    <row r="19" spans="2:12" ht="33" customHeight="1" thickBot="1" x14ac:dyDescent="0.2">
      <c r="B19" s="197"/>
      <c r="C19" s="198"/>
      <c r="D19" s="198"/>
      <c r="E19" s="198"/>
      <c r="F19" s="272"/>
      <c r="G19" s="198"/>
      <c r="H19" s="198"/>
      <c r="I19" s="198"/>
      <c r="J19" s="272"/>
      <c r="K19" s="198"/>
      <c r="L19" s="199"/>
    </row>
    <row r="20" spans="2:12" ht="33" customHeight="1" x14ac:dyDescent="0.15"/>
  </sheetData>
  <sheetProtection sheet="1" selectLockedCells="1"/>
  <mergeCells count="4">
    <mergeCell ref="B2:L2"/>
    <mergeCell ref="I6:L6"/>
    <mergeCell ref="I4:L4"/>
    <mergeCell ref="I8:J8"/>
  </mergeCells>
  <phoneticPr fontId="1"/>
  <printOptions horizontalCentered="1"/>
  <pageMargins left="0.59055118110236227" right="0.59055118110236227" top="0.78740157480314965" bottom="0.78740157480314965" header="0.51181102362204722" footer="0.51181102362204722"/>
  <pageSetup paperSize="9" scale="97" firstPageNumber="16" orientation="landscape"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J33"/>
  <sheetViews>
    <sheetView showGridLines="0" view="pageLayout" zoomScaleNormal="100" zoomScaleSheetLayoutView="100" workbookViewId="0">
      <selection activeCell="C10" sqref="C10:G10"/>
    </sheetView>
  </sheetViews>
  <sheetFormatPr defaultColWidth="9" defaultRowHeight="24.95" customHeight="1" x14ac:dyDescent="0.15"/>
  <cols>
    <col min="1" max="8" width="9" style="14"/>
    <col min="9" max="9" width="7.875" style="14" customWidth="1"/>
    <col min="10" max="10" width="7" style="14" customWidth="1"/>
    <col min="11" max="16384" width="9" style="14"/>
  </cols>
  <sheetData>
    <row r="1" spans="1:10" ht="15" customHeight="1" x14ac:dyDescent="0.15">
      <c r="A1" s="14" t="s">
        <v>56</v>
      </c>
      <c r="C1" s="15"/>
      <c r="D1" s="15"/>
      <c r="E1" s="15"/>
    </row>
    <row r="2" spans="1:10" ht="15" customHeight="1" x14ac:dyDescent="0.15"/>
    <row r="3" spans="1:10" ht="24.95" customHeight="1" x14ac:dyDescent="0.15">
      <c r="A3" s="646" t="s">
        <v>41</v>
      </c>
      <c r="B3" s="646"/>
      <c r="C3" s="646"/>
      <c r="D3" s="646"/>
      <c r="E3" s="646"/>
      <c r="F3" s="646"/>
      <c r="G3" s="646"/>
      <c r="H3" s="646"/>
      <c r="I3" s="646"/>
      <c r="J3" s="646"/>
    </row>
    <row r="6" spans="1:10" ht="24.95" customHeight="1" x14ac:dyDescent="0.15">
      <c r="A6" s="18" t="s">
        <v>42</v>
      </c>
      <c r="B6" s="18"/>
      <c r="C6" s="18"/>
      <c r="D6" s="18"/>
      <c r="E6" s="18"/>
      <c r="F6" s="18"/>
      <c r="G6" s="18"/>
      <c r="H6" s="18"/>
      <c r="I6" s="18"/>
    </row>
    <row r="7" spans="1:10" ht="24.95" customHeight="1" x14ac:dyDescent="0.15">
      <c r="A7" s="18"/>
      <c r="B7" s="18"/>
      <c r="C7" s="18"/>
      <c r="D7" s="18"/>
      <c r="E7" s="18"/>
      <c r="F7" s="18"/>
      <c r="G7" s="18"/>
      <c r="H7" s="18"/>
      <c r="I7" s="18"/>
    </row>
    <row r="8" spans="1:10" ht="24.95" customHeight="1" x14ac:dyDescent="0.15">
      <c r="A8" s="18"/>
      <c r="B8" s="18"/>
      <c r="C8" s="18"/>
      <c r="D8" s="18"/>
      <c r="E8" s="18" t="s">
        <v>43</v>
      </c>
      <c r="F8" s="18"/>
      <c r="G8" s="18"/>
      <c r="H8" s="18"/>
      <c r="I8" s="18"/>
    </row>
    <row r="9" spans="1:10" ht="24.95" customHeight="1" x14ac:dyDescent="0.15">
      <c r="A9" s="18"/>
      <c r="B9" s="18" t="s">
        <v>44</v>
      </c>
      <c r="C9" s="18"/>
      <c r="F9" s="18"/>
      <c r="G9" s="18"/>
      <c r="H9" s="18"/>
      <c r="I9" s="18"/>
    </row>
    <row r="10" spans="1:10" ht="24.95" customHeight="1" x14ac:dyDescent="0.15">
      <c r="A10" s="18"/>
      <c r="C10" s="652" t="str">
        <f>IF(入力シート!I4="","年　　　月　　　日から令和９年３月３１日まで",DBCS(TEXT(入力シート!I4,"ggge年m月d日"))&amp;"から令和９年３月３１日まで")</f>
        <v>年　　　月　　　日から令和９年３月３１日まで</v>
      </c>
      <c r="D10" s="652"/>
      <c r="E10" s="652"/>
      <c r="F10" s="652"/>
      <c r="G10" s="652"/>
      <c r="H10" s="18"/>
      <c r="I10" s="18"/>
    </row>
    <row r="11" spans="1:10" ht="24.95" customHeight="1" x14ac:dyDescent="0.15">
      <c r="B11" s="19" t="s">
        <v>45</v>
      </c>
      <c r="D11" s="18"/>
      <c r="E11" s="18"/>
      <c r="F11" s="18"/>
      <c r="G11" s="18"/>
      <c r="H11" s="18"/>
      <c r="I11" s="18"/>
    </row>
    <row r="12" spans="1:10" ht="24.95" customHeight="1" x14ac:dyDescent="0.15">
      <c r="C12" s="18" t="s">
        <v>46</v>
      </c>
      <c r="D12" s="18"/>
      <c r="E12" s="18"/>
      <c r="F12" s="18"/>
      <c r="G12" s="18"/>
      <c r="H12" s="18"/>
      <c r="I12" s="18"/>
    </row>
    <row r="13" spans="1:10" ht="24.95" customHeight="1" x14ac:dyDescent="0.15">
      <c r="C13" s="18" t="s">
        <v>47</v>
      </c>
      <c r="D13" s="18"/>
      <c r="E13" s="18"/>
      <c r="F13" s="18"/>
      <c r="G13" s="18"/>
      <c r="H13" s="18"/>
      <c r="I13" s="18"/>
    </row>
    <row r="14" spans="1:10" ht="24.95" customHeight="1" x14ac:dyDescent="0.15">
      <c r="C14" s="18" t="s">
        <v>48</v>
      </c>
      <c r="D14" s="18"/>
      <c r="E14" s="18"/>
      <c r="F14" s="18"/>
      <c r="G14" s="18"/>
      <c r="H14" s="18"/>
      <c r="I14" s="18"/>
    </row>
    <row r="15" spans="1:10" ht="24.95" customHeight="1" x14ac:dyDescent="0.15">
      <c r="C15" s="18" t="s">
        <v>49</v>
      </c>
      <c r="D15" s="18"/>
      <c r="E15" s="18"/>
      <c r="F15" s="18"/>
      <c r="G15" s="18"/>
      <c r="H15" s="18"/>
      <c r="I15" s="18"/>
    </row>
    <row r="16" spans="1:10" ht="24.95" customHeight="1" x14ac:dyDescent="0.15">
      <c r="C16" s="18" t="s">
        <v>50</v>
      </c>
      <c r="D16" s="18"/>
      <c r="E16" s="18"/>
      <c r="F16" s="18"/>
      <c r="G16" s="18"/>
      <c r="H16" s="18"/>
      <c r="I16" s="18"/>
    </row>
    <row r="17" spans="1:10" ht="24.95" customHeight="1" x14ac:dyDescent="0.15">
      <c r="A17" s="18"/>
      <c r="B17" s="18"/>
      <c r="C17" s="18"/>
      <c r="D17" s="18"/>
      <c r="E17" s="18"/>
      <c r="F17" s="18"/>
      <c r="G17" s="18"/>
      <c r="H17" s="18"/>
      <c r="I17" s="18"/>
    </row>
    <row r="18" spans="1:10" ht="24.95" customHeight="1" x14ac:dyDescent="0.15">
      <c r="A18" s="18"/>
      <c r="B18" s="18"/>
      <c r="C18" s="18"/>
      <c r="D18" s="18"/>
      <c r="E18" s="18"/>
      <c r="F18" s="18"/>
      <c r="G18" s="18"/>
      <c r="H18" s="18"/>
      <c r="I18" s="18"/>
    </row>
    <row r="19" spans="1:10" ht="24.95" customHeight="1" x14ac:dyDescent="0.15">
      <c r="A19" s="18"/>
      <c r="B19" s="653" t="str">
        <f>IF(入力シート!I4="","年　　　月　　　日",入力シート!I4)</f>
        <v>年　　　月　　　日</v>
      </c>
      <c r="C19" s="653"/>
      <c r="D19" s="653"/>
      <c r="E19" s="18"/>
      <c r="F19" s="18"/>
      <c r="G19" s="18"/>
      <c r="H19" s="18"/>
      <c r="I19" s="18"/>
    </row>
    <row r="20" spans="1:10" ht="24.95" customHeight="1" x14ac:dyDescent="0.15">
      <c r="A20" s="18"/>
      <c r="B20" s="18"/>
      <c r="C20" s="18"/>
      <c r="D20" s="18"/>
      <c r="E20" s="18"/>
      <c r="F20" s="18"/>
      <c r="G20" s="18"/>
      <c r="H20" s="18"/>
      <c r="I20" s="18"/>
    </row>
    <row r="21" spans="1:10" ht="24.95" customHeight="1" x14ac:dyDescent="0.15">
      <c r="A21" s="131" t="s">
        <v>412</v>
      </c>
      <c r="B21" s="18"/>
      <c r="C21" s="18"/>
      <c r="D21" s="18"/>
      <c r="E21" s="18"/>
      <c r="F21" s="18"/>
      <c r="G21" s="18"/>
      <c r="H21" s="18"/>
      <c r="I21" s="18"/>
    </row>
    <row r="22" spans="1:10" ht="24.95" customHeight="1" x14ac:dyDescent="0.15">
      <c r="A22" s="18"/>
      <c r="B22" s="18"/>
      <c r="C22" s="18"/>
      <c r="D22" s="18"/>
      <c r="E22" s="18"/>
      <c r="F22" s="18"/>
      <c r="G22" s="18"/>
      <c r="H22" s="18"/>
      <c r="I22" s="18"/>
    </row>
    <row r="23" spans="1:10" ht="24.95" customHeight="1" x14ac:dyDescent="0.15">
      <c r="A23" s="18"/>
      <c r="B23" s="18"/>
      <c r="C23" s="18"/>
      <c r="D23" s="20" t="s">
        <v>51</v>
      </c>
      <c r="E23" s="20" t="s">
        <v>52</v>
      </c>
      <c r="F23" s="649">
        <f>入力シート!I13</f>
        <v>0</v>
      </c>
      <c r="G23" s="649"/>
      <c r="H23" s="649"/>
      <c r="I23" s="649"/>
      <c r="J23" s="649"/>
    </row>
    <row r="24" spans="1:10" ht="24.95" customHeight="1" x14ac:dyDescent="0.15">
      <c r="A24" s="18"/>
      <c r="B24" s="18"/>
      <c r="C24" s="18"/>
      <c r="D24" s="20"/>
      <c r="E24" s="20"/>
      <c r="F24" s="651">
        <f>入力シート!I7</f>
        <v>0</v>
      </c>
      <c r="G24" s="651"/>
      <c r="H24" s="651"/>
      <c r="I24" s="651"/>
      <c r="J24" s="651"/>
    </row>
    <row r="25" spans="1:10" ht="24.95" customHeight="1" x14ac:dyDescent="0.15">
      <c r="A25" s="18"/>
      <c r="B25" s="18"/>
      <c r="C25" s="18"/>
      <c r="D25" s="20"/>
      <c r="E25" s="20" t="s">
        <v>53</v>
      </c>
      <c r="F25" s="654" t="str">
        <f>入力シート!I8&amp;" 　"&amp;入力シート!I10</f>
        <v xml:space="preserve"> 　</v>
      </c>
      <c r="G25" s="654"/>
      <c r="H25" s="654"/>
      <c r="I25" s="654"/>
      <c r="J25" s="17" t="s">
        <v>208</v>
      </c>
    </row>
    <row r="26" spans="1:10" ht="24.95" customHeight="1" x14ac:dyDescent="0.15">
      <c r="A26" s="18"/>
      <c r="B26" s="18"/>
      <c r="C26" s="18"/>
      <c r="D26" s="20"/>
      <c r="E26" s="20"/>
      <c r="F26" s="18"/>
      <c r="G26" s="18"/>
      <c r="H26" s="18"/>
      <c r="J26" s="18"/>
    </row>
    <row r="27" spans="1:10" ht="24.95" customHeight="1" x14ac:dyDescent="0.15">
      <c r="A27" s="18"/>
      <c r="B27" s="18"/>
      <c r="C27" s="18"/>
      <c r="D27" s="20"/>
      <c r="E27" s="20"/>
      <c r="F27" s="18"/>
      <c r="G27" s="18"/>
      <c r="H27" s="18"/>
      <c r="J27" s="18"/>
    </row>
    <row r="28" spans="1:10" ht="24.95" customHeight="1" x14ac:dyDescent="0.15">
      <c r="A28" s="18"/>
      <c r="B28" s="18"/>
      <c r="C28" s="18"/>
      <c r="D28" s="20" t="s">
        <v>54</v>
      </c>
      <c r="E28" s="20" t="s">
        <v>52</v>
      </c>
      <c r="F28" s="649">
        <f>入力シート!I22</f>
        <v>0</v>
      </c>
      <c r="G28" s="649"/>
      <c r="H28" s="649"/>
      <c r="I28" s="649"/>
      <c r="J28" s="649"/>
    </row>
    <row r="29" spans="1:10" ht="24.95" customHeight="1" x14ac:dyDescent="0.15">
      <c r="A29" s="18"/>
      <c r="B29" s="18"/>
      <c r="C29" s="18"/>
      <c r="D29" s="18"/>
      <c r="E29" s="20"/>
      <c r="F29" s="651">
        <f>入力シート!I18</f>
        <v>0</v>
      </c>
      <c r="G29" s="651"/>
      <c r="H29" s="651"/>
      <c r="I29" s="651"/>
      <c r="J29" s="651"/>
    </row>
    <row r="30" spans="1:10" ht="24.95" customHeight="1" x14ac:dyDescent="0.15">
      <c r="A30" s="18"/>
      <c r="B30" s="18"/>
      <c r="C30" s="18"/>
      <c r="D30" s="18"/>
      <c r="E30" s="20" t="s">
        <v>53</v>
      </c>
      <c r="F30" s="650" t="str">
        <f>入力シート!I19&amp;" 　"&amp;入力シート!I20</f>
        <v xml:space="preserve"> 　</v>
      </c>
      <c r="G30" s="650"/>
      <c r="H30" s="650"/>
      <c r="I30" s="650"/>
      <c r="J30" s="17" t="s">
        <v>208</v>
      </c>
    </row>
    <row r="31" spans="1:10" ht="24.95" customHeight="1" x14ac:dyDescent="0.15">
      <c r="B31" s="18"/>
      <c r="C31" s="18"/>
      <c r="D31" s="18"/>
      <c r="E31" s="20"/>
      <c r="F31" s="18"/>
      <c r="G31" s="18"/>
      <c r="H31" s="18"/>
      <c r="I31" s="18"/>
    </row>
    <row r="32" spans="1:10" ht="24.95" customHeight="1" x14ac:dyDescent="0.15">
      <c r="A32" s="21" t="s">
        <v>55</v>
      </c>
      <c r="E32" s="15"/>
    </row>
    <row r="33" spans="5:5" ht="24.95" customHeight="1" x14ac:dyDescent="0.15">
      <c r="E33" s="15"/>
    </row>
  </sheetData>
  <sheetProtection sheet="1" selectLockedCells="1"/>
  <mergeCells count="9">
    <mergeCell ref="F28:J28"/>
    <mergeCell ref="F30:I30"/>
    <mergeCell ref="F29:J29"/>
    <mergeCell ref="F24:J24"/>
    <mergeCell ref="A3:J3"/>
    <mergeCell ref="C10:G10"/>
    <mergeCell ref="B19:D19"/>
    <mergeCell ref="F23:J23"/>
    <mergeCell ref="F25:I25"/>
  </mergeCells>
  <phoneticPr fontId="1"/>
  <printOptions horizontalCentered="1"/>
  <pageMargins left="0.59055118110236227" right="0.59055118110236227" top="0.78740157480314965" bottom="0.98425196850393704" header="0.51181102362204722" footer="0.51181102362204722"/>
  <pageSetup paperSize="9" scale="99" firstPageNumber="17" orientation="portrait" useFirstPageNumber="1" r:id="rId1"/>
  <headerFooter alignWithMargins="0">
    <oddFooter>&amp;R[令和８・９年度版]</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M46"/>
  <sheetViews>
    <sheetView showGridLines="0" view="pageLayout" zoomScaleNormal="100" zoomScaleSheetLayoutView="100" workbookViewId="0">
      <selection activeCell="C41" sqref="C41:J41"/>
    </sheetView>
  </sheetViews>
  <sheetFormatPr defaultRowHeight="13.5" x14ac:dyDescent="0.15"/>
  <cols>
    <col min="1" max="1" width="4.5" style="183" customWidth="1"/>
    <col min="2" max="2" width="12.375" style="183" customWidth="1"/>
    <col min="3" max="3" width="25" style="183" customWidth="1"/>
    <col min="4" max="4" width="5.625" style="183" customWidth="1"/>
    <col min="5" max="5" width="9.75" style="183" customWidth="1"/>
    <col min="6" max="6" width="3.25" style="183" customWidth="1"/>
    <col min="7" max="7" width="4" style="183" customWidth="1"/>
    <col min="8" max="8" width="5.125" style="183" customWidth="1"/>
    <col min="9" max="9" width="5.875" style="183" customWidth="1"/>
    <col min="10" max="10" width="6.75" style="183" customWidth="1"/>
    <col min="11" max="11" width="3.875" style="183" customWidth="1"/>
    <col min="12" max="12" width="2.875" style="183" customWidth="1"/>
    <col min="13" max="13" width="9" style="183"/>
  </cols>
  <sheetData>
    <row r="1" spans="1:12" ht="16.5" customHeight="1" x14ac:dyDescent="0.15">
      <c r="A1" s="183" t="s">
        <v>365</v>
      </c>
    </row>
    <row r="2" spans="1:12" ht="16.5" customHeight="1" x14ac:dyDescent="0.15"/>
    <row r="3" spans="1:12" ht="16.5" customHeight="1" x14ac:dyDescent="0.15">
      <c r="H3" s="655" t="str">
        <f>IF(入力シート!I4="","　　年　　月　　日",入力シート!I4)</f>
        <v>　　年　　月　　日</v>
      </c>
      <c r="I3" s="655"/>
      <c r="J3" s="655"/>
      <c r="K3" s="655"/>
    </row>
    <row r="4" spans="1:12" ht="16.5" customHeight="1" x14ac:dyDescent="0.15"/>
    <row r="5" spans="1:12" ht="16.5" customHeight="1" x14ac:dyDescent="0.15">
      <c r="C5" s="183" t="s">
        <v>399</v>
      </c>
    </row>
    <row r="6" spans="1:12" ht="16.5" customHeight="1" x14ac:dyDescent="0.15"/>
    <row r="7" spans="1:12" ht="16.5" customHeight="1" x14ac:dyDescent="0.15">
      <c r="A7" s="183" t="s">
        <v>418</v>
      </c>
    </row>
    <row r="8" spans="1:12" ht="16.5" customHeight="1" x14ac:dyDescent="0.15"/>
    <row r="9" spans="1:12" ht="16.5" customHeight="1" x14ac:dyDescent="0.15">
      <c r="D9" s="282" t="str">
        <f>"住所："</f>
        <v>住所：</v>
      </c>
      <c r="E9" s="678">
        <f>入力シート!I13</f>
        <v>0</v>
      </c>
      <c r="F9" s="678"/>
      <c r="G9" s="678"/>
      <c r="H9" s="678"/>
      <c r="I9" s="678"/>
      <c r="J9" s="678"/>
      <c r="K9" s="678"/>
      <c r="L9" s="678"/>
    </row>
    <row r="10" spans="1:12" ht="16.5" customHeight="1" x14ac:dyDescent="0.15">
      <c r="D10" s="282" t="str">
        <f>"商号または名称："</f>
        <v>商号または名称：</v>
      </c>
      <c r="E10" s="282"/>
      <c r="F10" s="679">
        <f>入力シート!I7</f>
        <v>0</v>
      </c>
      <c r="G10" s="679"/>
      <c r="H10" s="679"/>
      <c r="I10" s="679"/>
      <c r="J10" s="679"/>
      <c r="K10" s="679"/>
      <c r="L10" s="679"/>
    </row>
    <row r="11" spans="1:12" ht="16.5" customHeight="1" x14ac:dyDescent="0.15">
      <c r="D11" s="282" t="str">
        <f>"代表者職・氏名："</f>
        <v>代表者職・氏名：</v>
      </c>
      <c r="E11" s="282"/>
      <c r="F11" s="679" t="str">
        <f>入力シート!I8&amp;" 　"&amp;入力シート!I10</f>
        <v xml:space="preserve"> 　</v>
      </c>
      <c r="G11" s="679"/>
      <c r="H11" s="679"/>
      <c r="I11" s="679"/>
      <c r="J11" s="679"/>
      <c r="K11" s="184" t="s">
        <v>366</v>
      </c>
    </row>
    <row r="12" spans="1:12" ht="16.5" customHeight="1" x14ac:dyDescent="0.15"/>
    <row r="13" spans="1:12" ht="16.5" customHeight="1" x14ac:dyDescent="0.15">
      <c r="A13" s="184" t="s">
        <v>369</v>
      </c>
    </row>
    <row r="14" spans="1:12" ht="16.5" customHeight="1" x14ac:dyDescent="0.15">
      <c r="A14" s="183" t="s">
        <v>367</v>
      </c>
    </row>
    <row r="15" spans="1:12" ht="16.5" customHeight="1" x14ac:dyDescent="0.15">
      <c r="A15" s="183" t="s">
        <v>368</v>
      </c>
    </row>
    <row r="16" spans="1:12" ht="16.5" customHeight="1" x14ac:dyDescent="0.15"/>
    <row r="17" spans="1:13" ht="16.5" customHeight="1" x14ac:dyDescent="0.15">
      <c r="A17" s="183" t="s">
        <v>455</v>
      </c>
    </row>
    <row r="18" spans="1:13" ht="16.5" customHeight="1" x14ac:dyDescent="0.15">
      <c r="A18" s="183" t="s">
        <v>379</v>
      </c>
    </row>
    <row r="19" spans="1:13" ht="16.5" customHeight="1" x14ac:dyDescent="0.15"/>
    <row r="20" spans="1:13" ht="19.5" customHeight="1" x14ac:dyDescent="0.15">
      <c r="B20" s="662" t="s">
        <v>370</v>
      </c>
      <c r="C20" s="663"/>
      <c r="D20" s="662" t="s">
        <v>371</v>
      </c>
      <c r="E20" s="674"/>
      <c r="F20" s="663"/>
      <c r="G20" s="662" t="s">
        <v>372</v>
      </c>
      <c r="H20" s="663"/>
      <c r="I20" s="662" t="s">
        <v>373</v>
      </c>
      <c r="J20" s="674"/>
      <c r="K20" s="663"/>
    </row>
    <row r="21" spans="1:13" ht="34.5" customHeight="1" x14ac:dyDescent="0.15">
      <c r="B21" s="677" t="s">
        <v>376</v>
      </c>
      <c r="C21" s="666"/>
      <c r="D21" s="669"/>
      <c r="E21" s="673"/>
      <c r="F21" s="670"/>
      <c r="G21" s="669"/>
      <c r="H21" s="670"/>
      <c r="I21" s="669"/>
      <c r="J21" s="673"/>
      <c r="K21" s="670"/>
    </row>
    <row r="22" spans="1:13" ht="17.25" customHeight="1" x14ac:dyDescent="0.15">
      <c r="B22" s="671" t="s">
        <v>374</v>
      </c>
      <c r="C22" s="668"/>
      <c r="D22" s="669"/>
      <c r="E22" s="673"/>
      <c r="F22" s="670"/>
      <c r="G22" s="669"/>
      <c r="H22" s="670"/>
      <c r="I22" s="671" t="s">
        <v>377</v>
      </c>
      <c r="J22" s="672"/>
      <c r="K22" s="668"/>
    </row>
    <row r="23" spans="1:13" ht="17.25" customHeight="1" x14ac:dyDescent="0.15">
      <c r="B23" s="671" t="s">
        <v>375</v>
      </c>
      <c r="C23" s="668"/>
      <c r="D23" s="669"/>
      <c r="E23" s="673"/>
      <c r="F23" s="670"/>
      <c r="G23" s="669"/>
      <c r="H23" s="670"/>
      <c r="I23" s="671" t="s">
        <v>378</v>
      </c>
      <c r="J23" s="672"/>
      <c r="K23" s="668"/>
    </row>
    <row r="24" spans="1:13" ht="16.5" customHeight="1" x14ac:dyDescent="0.15">
      <c r="A24" s="186" t="s">
        <v>380</v>
      </c>
      <c r="B24" s="187"/>
      <c r="C24" s="187"/>
      <c r="D24" s="186"/>
      <c r="E24" s="186"/>
      <c r="F24" s="186"/>
      <c r="G24" s="187"/>
      <c r="H24" s="187"/>
      <c r="I24" s="660"/>
      <c r="J24" s="660"/>
      <c r="K24" s="660"/>
      <c r="L24" s="186"/>
    </row>
    <row r="25" spans="1:13" ht="16.5" customHeight="1" x14ac:dyDescent="0.15">
      <c r="B25" s="662" t="s">
        <v>370</v>
      </c>
      <c r="C25" s="663"/>
      <c r="D25" s="662" t="s">
        <v>381</v>
      </c>
      <c r="E25" s="674"/>
      <c r="F25" s="663"/>
      <c r="G25" s="662" t="s">
        <v>372</v>
      </c>
      <c r="H25" s="663"/>
      <c r="I25" s="662" t="s">
        <v>373</v>
      </c>
      <c r="J25" s="674"/>
      <c r="K25" s="663"/>
    </row>
    <row r="26" spans="1:13" ht="34.5" customHeight="1" x14ac:dyDescent="0.15">
      <c r="B26" s="667" t="s">
        <v>382</v>
      </c>
      <c r="C26" s="668"/>
      <c r="D26" s="669"/>
      <c r="E26" s="673"/>
      <c r="F26" s="670"/>
      <c r="G26" s="669"/>
      <c r="H26" s="670"/>
      <c r="I26" s="671" t="s">
        <v>383</v>
      </c>
      <c r="J26" s="672"/>
      <c r="K26" s="668"/>
    </row>
    <row r="27" spans="1:13" ht="17.25" customHeight="1" x14ac:dyDescent="0.15">
      <c r="A27" s="186"/>
      <c r="B27" s="660"/>
      <c r="C27" s="660"/>
      <c r="D27" s="186"/>
      <c r="E27" s="186"/>
      <c r="F27" s="186"/>
      <c r="G27" s="660"/>
      <c r="H27" s="660"/>
      <c r="I27" s="660"/>
      <c r="J27" s="660"/>
      <c r="K27" s="660"/>
      <c r="L27" s="186"/>
      <c r="M27" s="186"/>
    </row>
    <row r="28" spans="1:13" ht="17.25" customHeight="1" x14ac:dyDescent="0.15">
      <c r="B28" s="662" t="s">
        <v>384</v>
      </c>
      <c r="C28" s="663"/>
      <c r="D28" s="662" t="s">
        <v>385</v>
      </c>
      <c r="E28" s="674"/>
      <c r="F28" s="663"/>
      <c r="G28" s="662" t="s">
        <v>372</v>
      </c>
      <c r="H28" s="663"/>
      <c r="I28" s="662" t="s">
        <v>373</v>
      </c>
      <c r="J28" s="674"/>
      <c r="K28" s="663"/>
    </row>
    <row r="29" spans="1:13" ht="34.5" customHeight="1" x14ac:dyDescent="0.15">
      <c r="B29" s="675" t="s">
        <v>386</v>
      </c>
      <c r="C29" s="676"/>
      <c r="D29" s="669"/>
      <c r="E29" s="673"/>
      <c r="F29" s="670"/>
      <c r="G29" s="658"/>
      <c r="H29" s="658"/>
      <c r="I29" s="658"/>
      <c r="J29" s="658"/>
      <c r="K29" s="658"/>
    </row>
    <row r="30" spans="1:13" ht="16.5" customHeight="1" x14ac:dyDescent="0.15">
      <c r="B30" s="660"/>
      <c r="C30" s="660"/>
      <c r="D30" s="186"/>
      <c r="E30" s="186"/>
      <c r="F30" s="186"/>
      <c r="G30" s="660"/>
      <c r="H30" s="660"/>
      <c r="I30" s="660"/>
      <c r="J30" s="660"/>
      <c r="K30" s="660"/>
      <c r="L30" s="186"/>
    </row>
    <row r="31" spans="1:13" ht="17.25" customHeight="1" x14ac:dyDescent="0.15">
      <c r="B31" s="659" t="s">
        <v>387</v>
      </c>
      <c r="C31" s="659"/>
      <c r="D31" s="664"/>
      <c r="E31" s="665"/>
      <c r="F31" s="666"/>
      <c r="G31" s="661">
        <f>SUM(G21:H23,G26,G29)</f>
        <v>0</v>
      </c>
      <c r="H31" s="661"/>
      <c r="I31" s="659"/>
      <c r="J31" s="659"/>
      <c r="K31" s="659"/>
    </row>
    <row r="32" spans="1:13" ht="16.5" customHeight="1" x14ac:dyDescent="0.15">
      <c r="B32" s="187"/>
      <c r="C32" s="187"/>
      <c r="D32" s="186"/>
      <c r="E32" s="186"/>
      <c r="F32" s="186"/>
      <c r="G32" s="187"/>
      <c r="H32" s="187"/>
      <c r="I32" s="187"/>
      <c r="J32" s="187"/>
      <c r="K32" s="187"/>
    </row>
    <row r="33" spans="1:11" ht="17.25" customHeight="1" x14ac:dyDescent="0.15">
      <c r="A33" s="183" t="s">
        <v>456</v>
      </c>
      <c r="B33" s="188"/>
      <c r="C33" s="188"/>
      <c r="D33" s="186"/>
      <c r="E33" s="186"/>
      <c r="F33" s="186"/>
      <c r="G33" s="188"/>
      <c r="H33" s="188"/>
      <c r="I33" s="188"/>
      <c r="J33" s="188"/>
      <c r="K33" s="188"/>
    </row>
    <row r="34" spans="1:11" ht="17.25" customHeight="1" x14ac:dyDescent="0.15">
      <c r="A34" s="183" t="s">
        <v>388</v>
      </c>
      <c r="B34" s="188"/>
      <c r="C34" s="188"/>
      <c r="D34" s="186"/>
      <c r="E34" s="186"/>
      <c r="F34" s="186"/>
      <c r="G34" s="188"/>
      <c r="H34" s="188"/>
      <c r="I34" s="188"/>
      <c r="J34" s="188"/>
      <c r="K34" s="188"/>
    </row>
    <row r="35" spans="1:11" ht="18" customHeight="1" x14ac:dyDescent="0.15">
      <c r="B35" s="188"/>
      <c r="C35" s="188"/>
      <c r="D35" s="186"/>
      <c r="E35" s="186"/>
      <c r="F35" s="186"/>
      <c r="G35" s="188"/>
      <c r="H35" s="659" t="s">
        <v>389</v>
      </c>
      <c r="I35" s="659"/>
      <c r="J35" s="658"/>
      <c r="K35" s="658"/>
    </row>
    <row r="36" spans="1:11" ht="17.25" customHeight="1" x14ac:dyDescent="0.15">
      <c r="A36" s="183" t="s">
        <v>390</v>
      </c>
    </row>
    <row r="37" spans="1:11" ht="17.25" customHeight="1" x14ac:dyDescent="0.15">
      <c r="A37" s="183" t="s">
        <v>391</v>
      </c>
    </row>
    <row r="38" spans="1:11" ht="17.25" customHeight="1" x14ac:dyDescent="0.15">
      <c r="A38" s="183" t="s">
        <v>392</v>
      </c>
    </row>
    <row r="39" spans="1:11" ht="17.25" customHeight="1" x14ac:dyDescent="0.15">
      <c r="A39" s="183" t="s">
        <v>393</v>
      </c>
    </row>
    <row r="40" spans="1:11" ht="17.25" customHeight="1" x14ac:dyDescent="0.15">
      <c r="B40" s="185" t="s">
        <v>394</v>
      </c>
      <c r="C40" s="656"/>
      <c r="D40" s="656"/>
      <c r="E40" s="656"/>
      <c r="F40" s="656"/>
      <c r="G40" s="656"/>
      <c r="H40" s="656"/>
      <c r="I40" s="656"/>
      <c r="J40" s="656"/>
    </row>
    <row r="41" spans="1:11" ht="17.25" customHeight="1" x14ac:dyDescent="0.15">
      <c r="B41" s="185" t="s">
        <v>395</v>
      </c>
      <c r="C41" s="656"/>
      <c r="D41" s="656"/>
      <c r="E41" s="656"/>
      <c r="F41" s="656"/>
      <c r="G41" s="656"/>
      <c r="H41" s="656"/>
      <c r="I41" s="656"/>
      <c r="J41" s="656"/>
    </row>
    <row r="42" spans="1:11" ht="17.25" customHeight="1" x14ac:dyDescent="0.15">
      <c r="B42" s="185" t="s">
        <v>396</v>
      </c>
      <c r="C42" s="657">
        <f>入力シート!I14</f>
        <v>0</v>
      </c>
      <c r="D42" s="657"/>
      <c r="E42" s="657"/>
      <c r="F42" s="657"/>
      <c r="G42" s="657"/>
      <c r="H42" s="657"/>
      <c r="I42" s="657"/>
      <c r="J42" s="657"/>
    </row>
    <row r="43" spans="1:11" ht="17.25" customHeight="1" x14ac:dyDescent="0.15">
      <c r="B43" s="185" t="s">
        <v>397</v>
      </c>
      <c r="C43" s="657">
        <f>入力シート!I15</f>
        <v>0</v>
      </c>
      <c r="D43" s="657"/>
      <c r="E43" s="657"/>
      <c r="F43" s="657"/>
      <c r="G43" s="657"/>
      <c r="H43" s="657"/>
      <c r="I43" s="657"/>
      <c r="J43" s="657"/>
    </row>
    <row r="44" spans="1:11" ht="17.25" customHeight="1" x14ac:dyDescent="0.15">
      <c r="B44" s="185" t="s">
        <v>398</v>
      </c>
      <c r="C44" s="656"/>
      <c r="D44" s="656"/>
      <c r="E44" s="656"/>
      <c r="F44" s="656"/>
      <c r="G44" s="656"/>
      <c r="H44" s="656"/>
      <c r="I44" s="656"/>
      <c r="J44" s="656"/>
    </row>
    <row r="45" spans="1:11" ht="17.25" customHeight="1" x14ac:dyDescent="0.15"/>
    <row r="46" spans="1:11" ht="17.25" customHeight="1" x14ac:dyDescent="0.15"/>
  </sheetData>
  <sheetProtection sheet="1" selectLockedCells="1"/>
  <mergeCells count="54">
    <mergeCell ref="E9:L9"/>
    <mergeCell ref="F10:L10"/>
    <mergeCell ref="F11:J11"/>
    <mergeCell ref="B20:C20"/>
    <mergeCell ref="I20:K20"/>
    <mergeCell ref="G20:H20"/>
    <mergeCell ref="B21:C21"/>
    <mergeCell ref="G21:H21"/>
    <mergeCell ref="I21:K21"/>
    <mergeCell ref="D20:F20"/>
    <mergeCell ref="D21:F21"/>
    <mergeCell ref="I24:K24"/>
    <mergeCell ref="B25:C25"/>
    <mergeCell ref="G25:H25"/>
    <mergeCell ref="I25:K25"/>
    <mergeCell ref="B22:C22"/>
    <mergeCell ref="G22:H22"/>
    <mergeCell ref="I22:K22"/>
    <mergeCell ref="B23:C23"/>
    <mergeCell ref="G23:H23"/>
    <mergeCell ref="I23:K23"/>
    <mergeCell ref="D22:F22"/>
    <mergeCell ref="D23:F23"/>
    <mergeCell ref="D25:F25"/>
    <mergeCell ref="D31:F31"/>
    <mergeCell ref="B26:C26"/>
    <mergeCell ref="G26:H26"/>
    <mergeCell ref="I26:K26"/>
    <mergeCell ref="B27:C27"/>
    <mergeCell ref="G27:H27"/>
    <mergeCell ref="I27:K27"/>
    <mergeCell ref="D26:F26"/>
    <mergeCell ref="I28:K28"/>
    <mergeCell ref="B29:C29"/>
    <mergeCell ref="G29:H29"/>
    <mergeCell ref="I29:K29"/>
    <mergeCell ref="D29:F29"/>
    <mergeCell ref="D28:F28"/>
    <mergeCell ref="H3:K3"/>
    <mergeCell ref="C41:J41"/>
    <mergeCell ref="C42:J42"/>
    <mergeCell ref="C43:J43"/>
    <mergeCell ref="C44:J44"/>
    <mergeCell ref="J35:K35"/>
    <mergeCell ref="H35:I35"/>
    <mergeCell ref="C40:J40"/>
    <mergeCell ref="B30:C30"/>
    <mergeCell ref="G30:H30"/>
    <mergeCell ref="I30:K30"/>
    <mergeCell ref="B31:C31"/>
    <mergeCell ref="G31:H31"/>
    <mergeCell ref="I31:K31"/>
    <mergeCell ref="B28:C28"/>
    <mergeCell ref="G28:H28"/>
  </mergeCells>
  <phoneticPr fontId="1"/>
  <conditionalFormatting sqref="H3:K3">
    <cfRule type="cellIs" dxfId="0" priority="1" operator="between">
      <formula>43586</formula>
      <formula>43830</formula>
    </cfRule>
  </conditionalFormatting>
  <dataValidations count="1">
    <dataValidation type="list" allowBlank="1" showInputMessage="1" showErrorMessage="1" sqref="J35:K35" xr:uid="{00000000-0002-0000-0E00-000000000000}">
      <formula1>"有,無"</formula1>
    </dataValidation>
  </dataValidations>
  <pageMargins left="0.70866141732283472" right="0.70866141732283472" top="0.74803149606299213" bottom="0.74803149606299213" header="0.31496062992125984" footer="0.31496062992125984"/>
  <pageSetup paperSize="9" scale="9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I28"/>
  <sheetViews>
    <sheetView view="pageLayout" zoomScaleNormal="100" zoomScaleSheetLayoutView="100" workbookViewId="0">
      <selection activeCell="I12" sqref="I12:Q12"/>
    </sheetView>
  </sheetViews>
  <sheetFormatPr defaultColWidth="9" defaultRowHeight="13.5" x14ac:dyDescent="0.15"/>
  <cols>
    <col min="1" max="1" width="2.25" style="235" customWidth="1"/>
    <col min="2" max="2" width="16.875" style="235" customWidth="1"/>
    <col min="3" max="3" width="17" style="235" customWidth="1"/>
    <col min="4" max="4" width="27.75" style="235" customWidth="1"/>
    <col min="5" max="5" width="36.125" style="235" customWidth="1"/>
    <col min="6" max="8" width="9" style="235"/>
    <col min="9" max="9" width="11.875" style="235" customWidth="1"/>
    <col min="10" max="16384" width="9" style="235"/>
  </cols>
  <sheetData>
    <row r="1" spans="1:9" ht="16.5" customHeight="1" x14ac:dyDescent="0.15">
      <c r="A1" s="235" t="s">
        <v>422</v>
      </c>
    </row>
    <row r="2" spans="1:9" ht="11.25" customHeight="1" x14ac:dyDescent="0.15">
      <c r="D2" s="236"/>
    </row>
    <row r="4" spans="1:9" ht="21" x14ac:dyDescent="0.15">
      <c r="B4" s="237" t="s">
        <v>423</v>
      </c>
    </row>
    <row r="5" spans="1:9" ht="8.25" customHeight="1" x14ac:dyDescent="0.15">
      <c r="B5" s="237"/>
    </row>
    <row r="6" spans="1:9" ht="21" x14ac:dyDescent="0.15">
      <c r="B6" s="237"/>
      <c r="E6" s="689" t="str">
        <f>"事業所名："&amp;入力シート!I7</f>
        <v>事業所名：</v>
      </c>
      <c r="F6" s="690"/>
      <c r="G6" s="690"/>
      <c r="H6" s="690"/>
      <c r="I6" s="690"/>
    </row>
    <row r="7" spans="1:9" ht="14.25" customHeight="1" x14ac:dyDescent="0.15">
      <c r="B7" s="237"/>
      <c r="E7" s="238"/>
      <c r="F7" s="239"/>
      <c r="G7" s="239"/>
      <c r="H7" s="239"/>
      <c r="I7" s="239"/>
    </row>
    <row r="8" spans="1:9" ht="15" customHeight="1" x14ac:dyDescent="0.15">
      <c r="D8" s="240"/>
    </row>
    <row r="9" spans="1:9" ht="26.25" customHeight="1" x14ac:dyDescent="0.15">
      <c r="B9" s="241" t="s">
        <v>424</v>
      </c>
      <c r="C9" s="242" t="s">
        <v>425</v>
      </c>
      <c r="D9" s="242" t="s">
        <v>426</v>
      </c>
      <c r="E9" s="242" t="s">
        <v>427</v>
      </c>
      <c r="F9" s="691" t="s">
        <v>428</v>
      </c>
      <c r="G9" s="691"/>
      <c r="H9" s="691"/>
      <c r="I9" s="691"/>
    </row>
    <row r="10" spans="1:9" ht="26.25" customHeight="1" x14ac:dyDescent="0.15">
      <c r="B10" s="681" t="s">
        <v>429</v>
      </c>
      <c r="C10" s="684" t="str">
        <f>IF(D10=0,"未加入","加入")</f>
        <v>未加入</v>
      </c>
      <c r="D10" s="687">
        <f>入力シート!K38</f>
        <v>0</v>
      </c>
      <c r="E10" s="243" t="str">
        <f>IF(入力シート!M38="加入義務のない事業所","①．加入義務のない事業所","１．加入義務のない事業所")</f>
        <v>１．加入義務のない事業所</v>
      </c>
      <c r="F10" s="244"/>
      <c r="G10" s="245"/>
      <c r="H10" s="245"/>
      <c r="I10" s="246"/>
    </row>
    <row r="11" spans="1:9" ht="14.25" customHeight="1" x14ac:dyDescent="0.15">
      <c r="B11" s="681"/>
      <c r="C11" s="684"/>
      <c r="D11" s="687"/>
      <c r="E11" s="243" t="s">
        <v>430</v>
      </c>
      <c r="F11" s="247"/>
      <c r="G11" s="248"/>
      <c r="H11" s="248"/>
      <c r="I11" s="249"/>
    </row>
    <row r="12" spans="1:9" ht="26.25" customHeight="1" x14ac:dyDescent="0.15">
      <c r="B12" s="681"/>
      <c r="C12" s="684"/>
      <c r="D12" s="687"/>
      <c r="E12" s="243" t="str">
        <f>IF(入力シート!M38="最近加入したばかり","②．最近加入したばかり","２．最近加入したばかり")</f>
        <v>２．最近加入したばかり</v>
      </c>
      <c r="F12" s="247" t="str">
        <f>IF(入力シート!P38="加入証明書または新規適用届の事業所控","☑加入証明書または新規適用届の事業所控","□加入証明書または新規適用届の事業所控")</f>
        <v>□加入証明書または新規適用届の事業所控</v>
      </c>
      <c r="G12" s="248"/>
      <c r="H12" s="248"/>
      <c r="I12" s="249"/>
    </row>
    <row r="13" spans="1:9" ht="26.25" customHeight="1" x14ac:dyDescent="0.15">
      <c r="B13" s="681"/>
      <c r="C13" s="684"/>
      <c r="D13" s="692"/>
      <c r="E13" s="247" t="str">
        <f>IF(入力シート!M38="他の健康保険に加入（国保等）","③．他の健康保険に加入（国保等）","３．他の健康保険に加入（国保等）")</f>
        <v>３．他の健康保険に加入（国保等）</v>
      </c>
      <c r="F13" s="247" t="str">
        <f>IF(入力シート!P38="保険料の領収書","☑保険料の領収書","□保険料の領収書")</f>
        <v>□保険料の領収書</v>
      </c>
      <c r="G13" s="248"/>
      <c r="H13" s="248"/>
      <c r="I13" s="249"/>
    </row>
    <row r="14" spans="1:9" ht="37.5" customHeight="1" x14ac:dyDescent="0.15">
      <c r="B14" s="682"/>
      <c r="C14" s="685"/>
      <c r="D14" s="688"/>
      <c r="E14" s="255" t="str">
        <f>IF(入力シート!M38="その他","④．その他（理由："&amp;入力シート!R38&amp;"）","４．その他（理由：　　　　　　　　　　　　　　）")</f>
        <v>４．その他（理由：　　　　　　　　　　　　　　）</v>
      </c>
      <c r="F14" s="250"/>
      <c r="G14" s="251"/>
      <c r="H14" s="251"/>
      <c r="I14" s="252"/>
    </row>
    <row r="15" spans="1:9" ht="26.25" customHeight="1" x14ac:dyDescent="0.15">
      <c r="B15" s="680" t="s">
        <v>431</v>
      </c>
      <c r="C15" s="683" t="str">
        <f>IF(D15=0,"未加入","加入")</f>
        <v>未加入</v>
      </c>
      <c r="D15" s="686">
        <f>入力シート!K39</f>
        <v>0</v>
      </c>
      <c r="E15" s="253" t="str">
        <f>IF(入力シート!M39="加入義務のない事業所","①．加入義務のない事業所","１．加入義務のない事業所")</f>
        <v>１．加入義務のない事業所</v>
      </c>
      <c r="F15" s="244"/>
      <c r="G15" s="245"/>
      <c r="H15" s="245"/>
      <c r="I15" s="246"/>
    </row>
    <row r="16" spans="1:9" ht="14.25" customHeight="1" x14ac:dyDescent="0.15">
      <c r="B16" s="681"/>
      <c r="C16" s="684"/>
      <c r="D16" s="687"/>
      <c r="E16" s="243" t="s">
        <v>430</v>
      </c>
      <c r="F16" s="247"/>
      <c r="G16" s="248"/>
      <c r="H16" s="248"/>
      <c r="I16" s="249"/>
    </row>
    <row r="17" spans="2:9" ht="26.25" customHeight="1" x14ac:dyDescent="0.15">
      <c r="B17" s="681"/>
      <c r="C17" s="684"/>
      <c r="D17" s="687"/>
      <c r="E17" s="243" t="str">
        <f>IF(入力シート!M39="最近加入したばかり","②．最近加入したばかり","２．最近加入したばかり")</f>
        <v>２．最近加入したばかり</v>
      </c>
      <c r="F17" s="247" t="str">
        <f>IF(入力シート!P39="加入証明書または新規適用届の事業所控","☑加入証明書または新規適用届の事業所控","□加入証明書または新規適用届の事業所控")</f>
        <v>□加入証明書または新規適用届の事業所控</v>
      </c>
      <c r="G17" s="248"/>
      <c r="H17" s="248"/>
      <c r="I17" s="249"/>
    </row>
    <row r="18" spans="2:9" ht="37.5" customHeight="1" x14ac:dyDescent="0.15">
      <c r="B18" s="682"/>
      <c r="C18" s="685"/>
      <c r="D18" s="688"/>
      <c r="E18" s="255" t="str">
        <f>IF(入力シート!M39="その他","③．その他（理由："&amp;入力シート!R39&amp;"）","３．その他（理由：　　　　　　　　　　　　　　）")</f>
        <v>３．その他（理由：　　　　　　　　　　　　　　）</v>
      </c>
      <c r="F18" s="250" t="str">
        <f>IF(入力シート!P39="保険料の領収書","☑保険料の領収書","□保険料の領収書")</f>
        <v>□保険料の領収書</v>
      </c>
      <c r="G18" s="251"/>
      <c r="H18" s="251"/>
      <c r="I18" s="252"/>
    </row>
    <row r="19" spans="2:9" ht="26.25" customHeight="1" x14ac:dyDescent="0.15">
      <c r="B19" s="680" t="s">
        <v>432</v>
      </c>
      <c r="C19" s="683" t="str">
        <f>IF(D19=0,"未加入","加入")</f>
        <v>未加入</v>
      </c>
      <c r="D19" s="686">
        <f>入力シート!K40</f>
        <v>0</v>
      </c>
      <c r="E19" s="253" t="str">
        <f>IF(入力シート!M40="事業主、代表者、役員","①．事業主、代表者、役員","１．事業主、代表者、役員")</f>
        <v>１．事業主、代表者、役員</v>
      </c>
      <c r="F19" s="247"/>
      <c r="G19" s="248"/>
      <c r="H19" s="248"/>
      <c r="I19" s="249"/>
    </row>
    <row r="20" spans="2:9" ht="26.25" customHeight="1" x14ac:dyDescent="0.15">
      <c r="B20" s="681"/>
      <c r="C20" s="684"/>
      <c r="D20" s="687"/>
      <c r="E20" s="243" t="str">
        <f>IF(入力シート!M40="最近加入したばかり","②．最近加入したばかり","２．最近加入したばかり")</f>
        <v>２．最近加入したばかり</v>
      </c>
      <c r="F20" s="247" t="str">
        <f>IF(入力シート!P40="雇用保険適用事業所設置届","☑雇用保険適用事業所設置届","□雇用保険適用事業所設置届")</f>
        <v>□雇用保険適用事業所設置届</v>
      </c>
      <c r="G20" s="248"/>
      <c r="H20" s="248"/>
      <c r="I20" s="249"/>
    </row>
    <row r="21" spans="2:9" ht="37.5" customHeight="1" x14ac:dyDescent="0.15">
      <c r="B21" s="682"/>
      <c r="C21" s="685"/>
      <c r="D21" s="688"/>
      <c r="E21" s="255" t="str">
        <f>IF(入力シート!M40="その他","③．その他（理由："&amp;入力シート!R38&amp;"）","３．その他（理由：　　　　　　　　　　　　　　）")</f>
        <v>３．その他（理由：　　　　　　　　　　　　　　）</v>
      </c>
      <c r="F21" s="250" t="str">
        <f>IF(入力シート!P40="保険料の領収書","☑保険料の領収書、□加入証明",IF(入力シート!P40="加入証明","□保険料の領収書、☑加入証明","□保険料の領収書、□加入証明"))</f>
        <v>□保険料の領収書、□加入証明</v>
      </c>
      <c r="G21" s="251"/>
      <c r="H21" s="251"/>
      <c r="I21" s="252"/>
    </row>
    <row r="22" spans="2:9" ht="17.25" customHeight="1" x14ac:dyDescent="0.15">
      <c r="B22" s="254" t="s">
        <v>433</v>
      </c>
    </row>
    <row r="23" spans="2:9" ht="17.25" customHeight="1" x14ac:dyDescent="0.15">
      <c r="B23" s="235" t="s">
        <v>434</v>
      </c>
    </row>
    <row r="24" spans="2:9" x14ac:dyDescent="0.15">
      <c r="B24" s="235" t="s">
        <v>435</v>
      </c>
    </row>
    <row r="25" spans="2:9" x14ac:dyDescent="0.15">
      <c r="B25" s="235" t="s">
        <v>436</v>
      </c>
    </row>
    <row r="26" spans="2:9" x14ac:dyDescent="0.15">
      <c r="B26" s="235" t="s">
        <v>437</v>
      </c>
    </row>
    <row r="27" spans="2:9" x14ac:dyDescent="0.15">
      <c r="B27" s="235" t="s">
        <v>438</v>
      </c>
    </row>
    <row r="28" spans="2:9" x14ac:dyDescent="0.15">
      <c r="B28" s="235" t="s">
        <v>439</v>
      </c>
    </row>
  </sheetData>
  <sheetProtection sheet="1" selectLockedCells="1"/>
  <mergeCells count="11">
    <mergeCell ref="B19:B21"/>
    <mergeCell ref="C19:C21"/>
    <mergeCell ref="D19:D21"/>
    <mergeCell ref="E6:I6"/>
    <mergeCell ref="F9:I9"/>
    <mergeCell ref="B10:B14"/>
    <mergeCell ref="C10:C14"/>
    <mergeCell ref="D10:D14"/>
    <mergeCell ref="B15:B18"/>
    <mergeCell ref="C15:C18"/>
    <mergeCell ref="D15:D18"/>
  </mergeCells>
  <phoneticPr fontId="1"/>
  <pageMargins left="0.51181102362204722" right="0.70866141732283472" top="0.74803149606299213" bottom="0.35433070866141736" header="0.31496062992125984" footer="0.31496062992125984"/>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51"/>
  <sheetViews>
    <sheetView showGridLines="0" view="pageLayout" zoomScaleNormal="100" zoomScaleSheetLayoutView="100" workbookViewId="0">
      <selection activeCell="D2" sqref="D2"/>
    </sheetView>
  </sheetViews>
  <sheetFormatPr defaultColWidth="9" defaultRowHeight="18.95" customHeight="1" x14ac:dyDescent="0.15"/>
  <cols>
    <col min="1" max="12" width="9" style="1"/>
    <col min="13" max="13" width="10.125" style="1" customWidth="1"/>
    <col min="14" max="14" width="9.875" style="1" customWidth="1"/>
    <col min="15" max="15" width="15.625" style="1" customWidth="1"/>
    <col min="16" max="16384" width="9" style="1"/>
  </cols>
  <sheetData>
    <row r="1" spans="1:9" ht="18.95" customHeight="1" x14ac:dyDescent="0.15">
      <c r="A1" s="1" t="s">
        <v>61</v>
      </c>
      <c r="C1" s="2"/>
      <c r="D1" s="2"/>
      <c r="E1" s="2"/>
    </row>
    <row r="5" spans="1:9" ht="18.95" customHeight="1" x14ac:dyDescent="0.15">
      <c r="H5" s="30" t="s">
        <v>62</v>
      </c>
      <c r="I5" s="92"/>
    </row>
    <row r="6" spans="1:9" ht="18.95" customHeight="1" x14ac:dyDescent="0.15">
      <c r="H6" s="4"/>
      <c r="I6" s="85"/>
    </row>
    <row r="7" spans="1:9" ht="18.95" customHeight="1" x14ac:dyDescent="0.15">
      <c r="B7" s="3" t="s">
        <v>63</v>
      </c>
    </row>
    <row r="9" spans="1:9" ht="18.95" customHeight="1" x14ac:dyDescent="0.15">
      <c r="F9" s="451" t="str">
        <f>IF(入力シート!I4="","　　年　　　月　　　日",入力シート!I4)</f>
        <v>　　年　　　月　　　日</v>
      </c>
      <c r="G9" s="451"/>
    </row>
    <row r="10" spans="1:9" ht="18.95" customHeight="1" x14ac:dyDescent="0.15">
      <c r="A10" s="47" t="s">
        <v>416</v>
      </c>
    </row>
    <row r="12" spans="1:9" ht="18.95" customHeight="1" x14ac:dyDescent="0.15">
      <c r="A12" s="1" t="s">
        <v>459</v>
      </c>
    </row>
    <row r="13" spans="1:9" ht="18.95" customHeight="1" x14ac:dyDescent="0.15">
      <c r="A13" s="1" t="s">
        <v>230</v>
      </c>
    </row>
    <row r="14" spans="1:9" ht="18.95" customHeight="1" x14ac:dyDescent="0.15">
      <c r="A14" s="1" t="s">
        <v>64</v>
      </c>
    </row>
    <row r="15" spans="1:9" ht="18.95" customHeight="1" x14ac:dyDescent="0.15">
      <c r="A15" s="93"/>
      <c r="B15" s="93"/>
    </row>
    <row r="16" spans="1:9" ht="18.95" customHeight="1" x14ac:dyDescent="0.15">
      <c r="A16" s="94" t="s">
        <v>65</v>
      </c>
      <c r="B16" s="4"/>
      <c r="C16" s="85"/>
      <c r="D16" s="85"/>
      <c r="E16" s="85"/>
      <c r="F16" s="85"/>
      <c r="G16" s="85"/>
      <c r="H16" s="85"/>
      <c r="I16" s="95"/>
    </row>
    <row r="17" spans="1:9" ht="18.95" customHeight="1" x14ac:dyDescent="0.15">
      <c r="A17" s="94"/>
      <c r="B17" s="4" t="s">
        <v>66</v>
      </c>
      <c r="D17" s="256">
        <f>入力シート!I12</f>
        <v>0</v>
      </c>
      <c r="E17" s="256"/>
      <c r="F17" s="256"/>
      <c r="G17" s="256"/>
      <c r="H17" s="256"/>
      <c r="I17" s="257"/>
    </row>
    <row r="18" spans="1:9" ht="18.95" customHeight="1" x14ac:dyDescent="0.15">
      <c r="A18" s="94"/>
      <c r="B18" s="4"/>
      <c r="C18" s="4"/>
      <c r="D18" s="256"/>
      <c r="E18" s="256"/>
      <c r="F18" s="256"/>
      <c r="G18" s="256"/>
      <c r="H18" s="256"/>
      <c r="I18" s="257"/>
    </row>
    <row r="19" spans="1:9" ht="18.95" customHeight="1" x14ac:dyDescent="0.15">
      <c r="A19" s="94"/>
      <c r="B19" s="4" t="s">
        <v>67</v>
      </c>
      <c r="D19" s="444">
        <f>入力シート!I13</f>
        <v>0</v>
      </c>
      <c r="E19" s="444"/>
      <c r="F19" s="444"/>
      <c r="G19" s="444"/>
      <c r="H19" s="444"/>
      <c r="I19" s="445"/>
    </row>
    <row r="20" spans="1:9" ht="18.95" customHeight="1" x14ac:dyDescent="0.15">
      <c r="A20" s="94"/>
      <c r="B20" s="97" t="s">
        <v>68</v>
      </c>
      <c r="C20" s="4"/>
      <c r="D20" s="446">
        <f>入力シート!I6</f>
        <v>0</v>
      </c>
      <c r="E20" s="446"/>
      <c r="F20" s="446"/>
      <c r="G20" s="446"/>
      <c r="H20" s="446"/>
      <c r="I20" s="447"/>
    </row>
    <row r="21" spans="1:9" ht="18.95" customHeight="1" x14ac:dyDescent="0.15">
      <c r="A21" s="94"/>
      <c r="B21" s="4" t="s">
        <v>69</v>
      </c>
      <c r="C21" s="4"/>
      <c r="D21" s="448">
        <f>入力シート!I7</f>
        <v>0</v>
      </c>
      <c r="E21" s="448"/>
      <c r="F21" s="448"/>
      <c r="G21" s="448"/>
      <c r="H21" s="448"/>
      <c r="I21" s="449"/>
    </row>
    <row r="22" spans="1:9" ht="18.95" customHeight="1" x14ac:dyDescent="0.15">
      <c r="A22" s="94"/>
      <c r="B22" s="4"/>
      <c r="C22" s="4"/>
      <c r="D22" s="448"/>
      <c r="E22" s="448"/>
      <c r="F22" s="448"/>
      <c r="G22" s="448"/>
      <c r="H22" s="448"/>
      <c r="I22" s="449"/>
    </row>
    <row r="23" spans="1:9" ht="18.95" customHeight="1" x14ac:dyDescent="0.15">
      <c r="A23" s="94"/>
      <c r="B23" s="4" t="s">
        <v>70</v>
      </c>
      <c r="C23" s="4"/>
      <c r="D23" s="443" t="str">
        <f>入力シート!I8&amp;" 　"&amp;入力シート!I10</f>
        <v xml:space="preserve"> 　</v>
      </c>
      <c r="E23" s="443"/>
      <c r="F23" s="443"/>
      <c r="G23" s="256"/>
      <c r="H23" s="256"/>
      <c r="I23" s="257"/>
    </row>
    <row r="24" spans="1:9" ht="18.95" customHeight="1" x14ac:dyDescent="0.15">
      <c r="A24" s="94"/>
      <c r="B24" s="4"/>
      <c r="C24" s="4"/>
      <c r="D24" s="443"/>
      <c r="E24" s="443"/>
      <c r="F24" s="443"/>
      <c r="G24" s="258" t="s">
        <v>179</v>
      </c>
      <c r="H24" s="256"/>
      <c r="I24" s="257"/>
    </row>
    <row r="25" spans="1:9" ht="18.95" customHeight="1" x14ac:dyDescent="0.15">
      <c r="A25" s="94"/>
      <c r="B25" s="4" t="s">
        <v>71</v>
      </c>
      <c r="C25" s="4"/>
      <c r="D25" s="256">
        <f>入力シート!I14</f>
        <v>0</v>
      </c>
      <c r="E25" s="256"/>
      <c r="F25" s="256"/>
      <c r="G25" s="256"/>
      <c r="H25" s="256"/>
      <c r="I25" s="257"/>
    </row>
    <row r="26" spans="1:9" ht="18.95" customHeight="1" x14ac:dyDescent="0.15">
      <c r="A26" s="94"/>
      <c r="B26" s="4"/>
      <c r="C26" s="4"/>
      <c r="D26" s="256"/>
      <c r="E26" s="256"/>
      <c r="F26" s="256"/>
      <c r="G26" s="256"/>
      <c r="H26" s="256"/>
      <c r="I26" s="257"/>
    </row>
    <row r="27" spans="1:9" ht="18.95" customHeight="1" x14ac:dyDescent="0.15">
      <c r="A27" s="94"/>
      <c r="B27" s="4" t="s">
        <v>72</v>
      </c>
      <c r="C27" s="4"/>
      <c r="D27" s="256">
        <f>入力シート!I15</f>
        <v>0</v>
      </c>
      <c r="E27" s="256"/>
      <c r="F27" s="256"/>
      <c r="G27" s="256"/>
      <c r="H27" s="256"/>
      <c r="I27" s="257"/>
    </row>
    <row r="28" spans="1:9" ht="18.95" customHeight="1" x14ac:dyDescent="0.15">
      <c r="A28" s="94"/>
      <c r="B28" s="4"/>
      <c r="C28" s="4"/>
      <c r="D28" s="4"/>
      <c r="E28" s="4"/>
      <c r="F28" s="4"/>
      <c r="G28" s="4"/>
      <c r="H28" s="4"/>
      <c r="I28" s="96"/>
    </row>
    <row r="29" spans="1:9" ht="18.95" customHeight="1" x14ac:dyDescent="0.15">
      <c r="A29" s="94" t="s">
        <v>80</v>
      </c>
      <c r="B29" s="4"/>
      <c r="C29" s="4"/>
      <c r="D29" s="4"/>
      <c r="E29" s="4"/>
      <c r="F29" s="4"/>
      <c r="G29" s="4"/>
      <c r="H29" s="4"/>
      <c r="I29" s="96"/>
    </row>
    <row r="30" spans="1:9" ht="18.95" customHeight="1" x14ac:dyDescent="0.15">
      <c r="A30" s="94"/>
      <c r="B30" s="4" t="s">
        <v>73</v>
      </c>
      <c r="C30" s="4"/>
      <c r="D30" s="4"/>
      <c r="E30" s="4"/>
      <c r="F30" s="4"/>
      <c r="G30" s="4"/>
      <c r="H30" s="4"/>
      <c r="I30" s="96"/>
    </row>
    <row r="31" spans="1:9" ht="18.95" customHeight="1" x14ac:dyDescent="0.15">
      <c r="A31" s="94"/>
      <c r="B31" s="4" t="s">
        <v>66</v>
      </c>
      <c r="C31" s="4"/>
      <c r="D31" s="256">
        <f>入力シート!I21</f>
        <v>0</v>
      </c>
      <c r="E31" s="256"/>
      <c r="F31" s="256"/>
      <c r="G31" s="256"/>
      <c r="H31" s="256"/>
      <c r="I31" s="257"/>
    </row>
    <row r="32" spans="1:9" ht="18.95" customHeight="1" x14ac:dyDescent="0.15">
      <c r="A32" s="94"/>
      <c r="B32" s="4"/>
      <c r="C32" s="4"/>
      <c r="D32" s="256"/>
      <c r="E32" s="256"/>
      <c r="F32" s="256"/>
      <c r="G32" s="256"/>
      <c r="H32" s="256"/>
      <c r="I32" s="257"/>
    </row>
    <row r="33" spans="1:9" ht="18.95" customHeight="1" x14ac:dyDescent="0.15">
      <c r="A33" s="94"/>
      <c r="B33" s="4" t="s">
        <v>67</v>
      </c>
      <c r="C33" s="4"/>
      <c r="D33" s="444">
        <f>入力シート!I22</f>
        <v>0</v>
      </c>
      <c r="E33" s="444"/>
      <c r="F33" s="444"/>
      <c r="G33" s="444"/>
      <c r="H33" s="444"/>
      <c r="I33" s="445"/>
    </row>
    <row r="34" spans="1:9" ht="18.95" customHeight="1" x14ac:dyDescent="0.15">
      <c r="A34" s="94"/>
      <c r="B34" s="97" t="s">
        <v>68</v>
      </c>
      <c r="C34" s="4"/>
      <c r="D34" s="256"/>
      <c r="E34" s="256"/>
      <c r="F34" s="256"/>
      <c r="G34" s="256"/>
      <c r="H34" s="256"/>
      <c r="I34" s="257"/>
    </row>
    <row r="35" spans="1:9" ht="18.95" customHeight="1" x14ac:dyDescent="0.15">
      <c r="A35" s="94"/>
      <c r="B35" s="4" t="s">
        <v>74</v>
      </c>
      <c r="C35" s="4"/>
      <c r="D35" s="446">
        <f>入力シート!I17</f>
        <v>0</v>
      </c>
      <c r="E35" s="446"/>
      <c r="F35" s="446"/>
      <c r="G35" s="446"/>
      <c r="H35" s="446"/>
      <c r="I35" s="447"/>
    </row>
    <row r="36" spans="1:9" ht="18.95" customHeight="1" x14ac:dyDescent="0.15">
      <c r="A36" s="94"/>
      <c r="B36" s="4"/>
      <c r="C36" s="4"/>
      <c r="D36" s="448">
        <f>入力シート!I18</f>
        <v>0</v>
      </c>
      <c r="E36" s="448"/>
      <c r="F36" s="448"/>
      <c r="G36" s="448"/>
      <c r="H36" s="448"/>
      <c r="I36" s="449"/>
    </row>
    <row r="37" spans="1:9" ht="18.95" customHeight="1" x14ac:dyDescent="0.15">
      <c r="A37" s="94"/>
      <c r="B37" s="4" t="s">
        <v>75</v>
      </c>
      <c r="C37" s="4"/>
      <c r="D37" s="450" t="str">
        <f>入力シート!I19&amp;" 　"&amp;入力シート!I20</f>
        <v xml:space="preserve"> 　</v>
      </c>
      <c r="E37" s="450"/>
      <c r="F37" s="450"/>
      <c r="G37" s="256"/>
      <c r="H37" s="256"/>
      <c r="I37" s="257"/>
    </row>
    <row r="38" spans="1:9" ht="18.95" customHeight="1" x14ac:dyDescent="0.15">
      <c r="A38" s="94"/>
      <c r="B38" s="4"/>
      <c r="C38" s="4"/>
      <c r="D38" s="450"/>
      <c r="E38" s="450"/>
      <c r="F38" s="450"/>
      <c r="G38" s="258" t="s">
        <v>179</v>
      </c>
      <c r="H38" s="256"/>
      <c r="I38" s="257"/>
    </row>
    <row r="39" spans="1:9" ht="18.95" customHeight="1" x14ac:dyDescent="0.15">
      <c r="A39" s="94"/>
      <c r="B39" s="4" t="s">
        <v>71</v>
      </c>
      <c r="C39" s="4"/>
      <c r="D39" s="256">
        <f>入力シート!I23</f>
        <v>0</v>
      </c>
      <c r="E39" s="256"/>
      <c r="F39" s="256"/>
      <c r="G39" s="256"/>
      <c r="H39" s="256"/>
      <c r="I39" s="257"/>
    </row>
    <row r="40" spans="1:9" ht="18.95" customHeight="1" x14ac:dyDescent="0.15">
      <c r="A40" s="94"/>
      <c r="B40" s="4"/>
      <c r="C40" s="4"/>
      <c r="D40" s="256"/>
      <c r="E40" s="256"/>
      <c r="F40" s="256"/>
      <c r="G40" s="256"/>
      <c r="H40" s="256"/>
      <c r="I40" s="257"/>
    </row>
    <row r="41" spans="1:9" ht="18.95" customHeight="1" x14ac:dyDescent="0.15">
      <c r="A41" s="94"/>
      <c r="B41" s="4" t="s">
        <v>72</v>
      </c>
      <c r="C41" s="4"/>
      <c r="D41" s="256">
        <f>入力シート!I24</f>
        <v>0</v>
      </c>
      <c r="E41" s="256"/>
      <c r="F41" s="256"/>
      <c r="G41" s="256"/>
      <c r="H41" s="256"/>
      <c r="I41" s="257"/>
    </row>
    <row r="42" spans="1:9" ht="18.95" customHeight="1" x14ac:dyDescent="0.15">
      <c r="A42" s="98"/>
      <c r="B42" s="93"/>
      <c r="C42" s="93"/>
      <c r="D42" s="93"/>
      <c r="E42" s="93"/>
      <c r="F42" s="93"/>
      <c r="G42" s="93"/>
      <c r="H42" s="93"/>
      <c r="I42" s="99"/>
    </row>
    <row r="43" spans="1:9" ht="18.95" customHeight="1" x14ac:dyDescent="0.15">
      <c r="A43" s="30"/>
    </row>
    <row r="44" spans="1:9" ht="18.75" customHeight="1" x14ac:dyDescent="0.15">
      <c r="A44" s="30"/>
    </row>
    <row r="45" spans="1:9" ht="18.95" customHeight="1" x14ac:dyDescent="0.15">
      <c r="A45" s="30"/>
    </row>
    <row r="46" spans="1:9" ht="18.95" customHeight="1" x14ac:dyDescent="0.15">
      <c r="A46" s="30"/>
    </row>
    <row r="47" spans="1:9" ht="18.95" customHeight="1" x14ac:dyDescent="0.15">
      <c r="A47" s="30"/>
    </row>
    <row r="48" spans="1:9" ht="18.95" customHeight="1" x14ac:dyDescent="0.15">
      <c r="A48" s="30"/>
    </row>
    <row r="49" spans="1:1" ht="18.95" customHeight="1" x14ac:dyDescent="0.15">
      <c r="A49" s="30"/>
    </row>
    <row r="50" spans="1:1" ht="18.95" customHeight="1" x14ac:dyDescent="0.15">
      <c r="A50" s="30"/>
    </row>
    <row r="51" spans="1:1" ht="18.95" customHeight="1" x14ac:dyDescent="0.15">
      <c r="A51" s="30"/>
    </row>
  </sheetData>
  <sheetProtection sheet="1" selectLockedCells="1"/>
  <mergeCells count="10">
    <mergeCell ref="F9:G9"/>
    <mergeCell ref="D21:I21"/>
    <mergeCell ref="D22:I22"/>
    <mergeCell ref="D19:I19"/>
    <mergeCell ref="D20:I20"/>
    <mergeCell ref="D23:F24"/>
    <mergeCell ref="D33:I33"/>
    <mergeCell ref="D35:I35"/>
    <mergeCell ref="D36:I36"/>
    <mergeCell ref="D37:F38"/>
  </mergeCells>
  <phoneticPr fontId="1"/>
  <printOptions horizontalCentered="1"/>
  <pageMargins left="0.59055118110236227" right="0.59055118110236227" top="0.78740157480314965" bottom="0.78740157480314965" header="0.51181102362204722" footer="0.51181102362204722"/>
  <pageSetup paperSize="9" scale="98" firstPageNumber="9" orientation="portrait" useFirstPageNumber="1" r:id="rId1"/>
  <headerFooter alignWithMargins="0">
    <oddFooter>&amp;R[令和８・９年度版]</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29"/>
  <sheetViews>
    <sheetView showGridLines="0" view="pageLayout" zoomScaleNormal="100" zoomScaleSheetLayoutView="100" workbookViewId="0">
      <selection activeCell="E14" sqref="E14:F14"/>
    </sheetView>
  </sheetViews>
  <sheetFormatPr defaultColWidth="9" defaultRowHeight="21.95" customHeight="1" x14ac:dyDescent="0.15"/>
  <cols>
    <col min="1" max="1" width="9.5" style="11" customWidth="1"/>
    <col min="2" max="2" width="4.625" style="11" customWidth="1"/>
    <col min="3" max="3" width="5.5" style="11" customWidth="1"/>
    <col min="4" max="4" width="9" style="11"/>
    <col min="5" max="5" width="10.75" style="11" customWidth="1"/>
    <col min="6" max="6" width="9" style="11"/>
    <col min="7" max="7" width="4.625" style="11" customWidth="1"/>
    <col min="8" max="8" width="5.5" style="11" customWidth="1"/>
    <col min="9" max="9" width="9.875" style="11" customWidth="1"/>
    <col min="10" max="10" width="9" style="11"/>
    <col min="11" max="11" width="9.25" style="11" customWidth="1"/>
    <col min="12" max="16384" width="9" style="11"/>
  </cols>
  <sheetData>
    <row r="1" spans="1:11" ht="21.95" customHeight="1" thickBot="1" x14ac:dyDescent="0.2">
      <c r="A1" s="71" t="s">
        <v>186</v>
      </c>
      <c r="B1" s="72"/>
      <c r="H1" s="13"/>
    </row>
    <row r="2" spans="1:11" ht="21.95" customHeight="1" x14ac:dyDescent="0.15">
      <c r="A2" s="458" t="s">
        <v>187</v>
      </c>
      <c r="B2" s="459"/>
      <c r="C2" s="459"/>
      <c r="D2" s="73" t="s">
        <v>188</v>
      </c>
      <c r="E2" s="74"/>
      <c r="F2" s="466" t="str">
        <f>IF(入力シート!I25="","",入力シート!I25)</f>
        <v/>
      </c>
      <c r="G2" s="466"/>
      <c r="H2" s="466"/>
      <c r="I2" s="466"/>
      <c r="J2" s="74"/>
      <c r="K2" s="75"/>
    </row>
    <row r="3" spans="1:11" ht="21.95" customHeight="1" thickBot="1" x14ac:dyDescent="0.2">
      <c r="A3" s="460"/>
      <c r="B3" s="461"/>
      <c r="C3" s="461"/>
      <c r="D3" s="76" t="s">
        <v>189</v>
      </c>
      <c r="E3" s="77"/>
      <c r="F3" s="467" t="str">
        <f>IF(入力シート!I26="","",入力シート!I26)</f>
        <v/>
      </c>
      <c r="G3" s="467"/>
      <c r="H3" s="467"/>
      <c r="I3" s="467"/>
      <c r="J3" s="77"/>
      <c r="K3" s="78"/>
    </row>
    <row r="4" spans="1:11" ht="21.95" customHeight="1" x14ac:dyDescent="0.15">
      <c r="A4" s="458" t="s">
        <v>190</v>
      </c>
      <c r="B4" s="459"/>
      <c r="C4" s="459"/>
      <c r="D4" s="73" t="s">
        <v>76</v>
      </c>
      <c r="E4" s="79"/>
      <c r="F4" s="468">
        <f>入力シート!I27</f>
        <v>0</v>
      </c>
      <c r="G4" s="469"/>
      <c r="H4" s="469"/>
      <c r="I4" s="469"/>
      <c r="J4" s="469"/>
      <c r="K4" s="75" t="s">
        <v>191</v>
      </c>
    </row>
    <row r="5" spans="1:11" ht="21.95" customHeight="1" x14ac:dyDescent="0.15">
      <c r="A5" s="460"/>
      <c r="B5" s="461"/>
      <c r="C5" s="461"/>
      <c r="D5" s="76" t="s">
        <v>192</v>
      </c>
      <c r="E5" s="80"/>
      <c r="F5" s="77" t="s">
        <v>193</v>
      </c>
      <c r="G5" s="77"/>
      <c r="H5" s="77"/>
      <c r="I5" s="470">
        <f>入力シート!I28</f>
        <v>0</v>
      </c>
      <c r="J5" s="470"/>
      <c r="K5" s="78" t="s">
        <v>194</v>
      </c>
    </row>
    <row r="6" spans="1:11" ht="21.95" customHeight="1" x14ac:dyDescent="0.15">
      <c r="A6" s="460"/>
      <c r="B6" s="461"/>
      <c r="C6" s="461"/>
      <c r="D6" s="12" t="s">
        <v>195</v>
      </c>
      <c r="E6" s="81"/>
      <c r="F6" s="4" t="s">
        <v>196</v>
      </c>
      <c r="G6" s="4"/>
      <c r="H6" s="13"/>
      <c r="I6" s="471">
        <f>入力シート!I29</f>
        <v>0</v>
      </c>
      <c r="J6" s="471"/>
      <c r="K6" s="82" t="s">
        <v>194</v>
      </c>
    </row>
    <row r="7" spans="1:11" ht="21.95" customHeight="1" x14ac:dyDescent="0.15">
      <c r="A7" s="460"/>
      <c r="B7" s="461"/>
      <c r="C7" s="461"/>
      <c r="D7" s="76" t="s">
        <v>197</v>
      </c>
      <c r="E7" s="77"/>
      <c r="F7" s="77"/>
      <c r="G7" s="77"/>
      <c r="H7" s="470">
        <f>入力シート!I30</f>
        <v>0</v>
      </c>
      <c r="I7" s="470"/>
      <c r="J7" s="77" t="s">
        <v>319</v>
      </c>
      <c r="K7" s="78"/>
    </row>
    <row r="8" spans="1:11" ht="21.95" customHeight="1" x14ac:dyDescent="0.15">
      <c r="A8" s="460"/>
      <c r="B8" s="461"/>
      <c r="C8" s="461"/>
      <c r="D8" s="12"/>
      <c r="E8" s="13" t="s">
        <v>198</v>
      </c>
      <c r="F8" s="13"/>
      <c r="G8" s="13"/>
      <c r="H8" s="472">
        <f>入力シート!I31</f>
        <v>0</v>
      </c>
      <c r="I8" s="472"/>
      <c r="J8" s="13" t="s">
        <v>319</v>
      </c>
      <c r="K8" s="82"/>
    </row>
    <row r="9" spans="1:11" ht="21.95" customHeight="1" x14ac:dyDescent="0.15">
      <c r="A9" s="460"/>
      <c r="B9" s="461"/>
      <c r="C9" s="461"/>
      <c r="D9" s="12"/>
      <c r="E9" s="13" t="s">
        <v>199</v>
      </c>
      <c r="F9" s="13"/>
      <c r="G9" s="13"/>
      <c r="H9" s="473">
        <f>入力シート!I32</f>
        <v>0</v>
      </c>
      <c r="I9" s="473"/>
      <c r="J9" s="13" t="s">
        <v>319</v>
      </c>
      <c r="K9" s="82"/>
    </row>
    <row r="10" spans="1:11" ht="21.95" customHeight="1" x14ac:dyDescent="0.15">
      <c r="A10" s="462" t="s">
        <v>200</v>
      </c>
      <c r="B10" s="463"/>
      <c r="C10" s="463"/>
      <c r="D10" s="83"/>
      <c r="E10" s="464" t="s">
        <v>77</v>
      </c>
      <c r="F10" s="465"/>
      <c r="G10" s="464" t="s">
        <v>78</v>
      </c>
      <c r="H10" s="465"/>
      <c r="I10" s="464" t="s">
        <v>77</v>
      </c>
      <c r="J10" s="465"/>
      <c r="K10" s="84" t="s">
        <v>78</v>
      </c>
    </row>
    <row r="11" spans="1:11" ht="21.95" customHeight="1" x14ac:dyDescent="0.15">
      <c r="A11" s="462"/>
      <c r="B11" s="463"/>
      <c r="C11" s="463"/>
      <c r="D11" s="83" t="s">
        <v>79</v>
      </c>
      <c r="E11" s="474">
        <f>入力シート!I10</f>
        <v>0</v>
      </c>
      <c r="F11" s="475"/>
      <c r="G11" s="474" t="str">
        <f ca="1">IF(入力シート!I11="","",DATEDIF(入力シート!I11,IF(入力シート!I4&lt;&gt;"",入力シート!I4,TODAY()),"Y"))</f>
        <v/>
      </c>
      <c r="H11" s="475"/>
      <c r="I11" s="476"/>
      <c r="J11" s="477"/>
      <c r="K11" s="200"/>
    </row>
    <row r="12" spans="1:11" ht="21.95" customHeight="1" x14ac:dyDescent="0.15">
      <c r="A12" s="150"/>
      <c r="B12" s="147"/>
      <c r="C12" s="147"/>
      <c r="D12" s="12"/>
      <c r="E12" s="476"/>
      <c r="F12" s="477"/>
      <c r="G12" s="453"/>
      <c r="H12" s="454"/>
      <c r="I12" s="453"/>
      <c r="J12" s="454"/>
      <c r="K12" s="200"/>
    </row>
    <row r="13" spans="1:11" ht="21.95" customHeight="1" x14ac:dyDescent="0.15">
      <c r="A13" s="150"/>
      <c r="B13" s="147"/>
      <c r="C13" s="147"/>
      <c r="D13" s="12" t="s">
        <v>201</v>
      </c>
      <c r="E13" s="453"/>
      <c r="F13" s="454"/>
      <c r="G13" s="453"/>
      <c r="H13" s="454"/>
      <c r="I13" s="453"/>
      <c r="J13" s="454"/>
      <c r="K13" s="200"/>
    </row>
    <row r="14" spans="1:11" ht="21.95" customHeight="1" x14ac:dyDescent="0.15">
      <c r="A14" s="150"/>
      <c r="B14" s="147"/>
      <c r="C14" s="147"/>
      <c r="D14" s="12"/>
      <c r="E14" s="453"/>
      <c r="F14" s="454"/>
      <c r="G14" s="453"/>
      <c r="H14" s="454"/>
      <c r="I14" s="453"/>
      <c r="J14" s="454"/>
      <c r="K14" s="200"/>
    </row>
    <row r="15" spans="1:11" ht="21.95" customHeight="1" thickBot="1" x14ac:dyDescent="0.2">
      <c r="A15" s="88"/>
      <c r="B15" s="151"/>
      <c r="C15" s="151"/>
      <c r="D15" s="89"/>
      <c r="E15" s="455"/>
      <c r="F15" s="456"/>
      <c r="G15" s="455"/>
      <c r="H15" s="456"/>
      <c r="I15" s="455"/>
      <c r="J15" s="456"/>
      <c r="K15" s="201"/>
    </row>
    <row r="16" spans="1:11" s="13" customFormat="1" ht="30" customHeight="1" thickBot="1" x14ac:dyDescent="0.2">
      <c r="A16" s="482" t="s">
        <v>413</v>
      </c>
      <c r="B16" s="483"/>
      <c r="C16" s="484"/>
      <c r="D16" s="158"/>
      <c r="E16" s="457">
        <f>入力シート!I33</f>
        <v>0</v>
      </c>
      <c r="F16" s="457"/>
      <c r="G16" s="457"/>
      <c r="H16" s="481"/>
      <c r="I16" s="481"/>
      <c r="J16" s="481"/>
      <c r="K16" s="159"/>
    </row>
    <row r="18" spans="1:11" ht="21.95" customHeight="1" x14ac:dyDescent="0.15">
      <c r="A18" s="71" t="s">
        <v>202</v>
      </c>
    </row>
    <row r="19" spans="1:11" ht="21.95" customHeight="1" x14ac:dyDescent="0.15">
      <c r="A19" s="11" t="s">
        <v>203</v>
      </c>
    </row>
    <row r="21" spans="1:11" ht="21.95" customHeight="1" x14ac:dyDescent="0.15">
      <c r="A21" s="11" t="s">
        <v>65</v>
      </c>
      <c r="F21" s="11" t="s">
        <v>80</v>
      </c>
    </row>
    <row r="22" spans="1:11" ht="21.95" customHeight="1" x14ac:dyDescent="0.15">
      <c r="A22" s="11" t="s">
        <v>204</v>
      </c>
      <c r="B22" s="485">
        <f>入力シート!I13</f>
        <v>0</v>
      </c>
      <c r="C22" s="485"/>
      <c r="D22" s="485"/>
      <c r="E22" s="485"/>
      <c r="F22" s="11" t="s">
        <v>204</v>
      </c>
      <c r="G22" s="485">
        <f>入力シート!I22</f>
        <v>0</v>
      </c>
      <c r="H22" s="485"/>
      <c r="I22" s="485"/>
      <c r="J22" s="485"/>
      <c r="K22" s="485"/>
    </row>
    <row r="23" spans="1:11" ht="11.25" customHeight="1" x14ac:dyDescent="0.15"/>
    <row r="24" spans="1:11" ht="21.95" customHeight="1" x14ac:dyDescent="0.15">
      <c r="A24" s="11" t="s">
        <v>205</v>
      </c>
      <c r="B24" s="452">
        <f>入力シート!I10</f>
        <v>0</v>
      </c>
      <c r="C24" s="452"/>
      <c r="D24" s="452"/>
      <c r="E24" s="452"/>
      <c r="F24" s="11" t="s">
        <v>205</v>
      </c>
      <c r="G24" s="452">
        <f>入力シート!I20</f>
        <v>0</v>
      </c>
      <c r="H24" s="452"/>
      <c r="I24" s="452"/>
      <c r="J24" s="452"/>
      <c r="K24" s="452"/>
    </row>
    <row r="25" spans="1:11" ht="21.95" customHeight="1" x14ac:dyDescent="0.15">
      <c r="B25" s="478" t="s">
        <v>206</v>
      </c>
      <c r="C25" s="86"/>
      <c r="D25" s="80"/>
      <c r="G25" s="478" t="s">
        <v>206</v>
      </c>
      <c r="H25" s="86"/>
      <c r="I25" s="80"/>
    </row>
    <row r="26" spans="1:11" ht="21.95" customHeight="1" x14ac:dyDescent="0.15">
      <c r="B26" s="479"/>
      <c r="C26" s="87"/>
      <c r="D26" s="81"/>
      <c r="G26" s="479"/>
      <c r="H26" s="87"/>
      <c r="I26" s="81"/>
    </row>
    <row r="27" spans="1:11" ht="21.95" customHeight="1" x14ac:dyDescent="0.15">
      <c r="B27" s="479"/>
      <c r="C27" s="87"/>
      <c r="D27" s="81"/>
      <c r="G27" s="479"/>
      <c r="H27" s="87"/>
      <c r="I27" s="81"/>
    </row>
    <row r="28" spans="1:11" ht="21.95" customHeight="1" x14ac:dyDescent="0.15">
      <c r="B28" s="480"/>
      <c r="C28" s="90"/>
      <c r="D28" s="91"/>
      <c r="G28" s="480"/>
      <c r="H28" s="90"/>
      <c r="I28" s="91"/>
    </row>
    <row r="29" spans="1:11" ht="21.95" customHeight="1" x14ac:dyDescent="0.15">
      <c r="A29" s="11" t="s">
        <v>207</v>
      </c>
    </row>
  </sheetData>
  <sheetProtection sheet="1" objects="1" scenarios="1" selectLockedCells="1"/>
  <dataConsolidate/>
  <mergeCells count="38">
    <mergeCell ref="G11:H11"/>
    <mergeCell ref="B25:B28"/>
    <mergeCell ref="G25:G28"/>
    <mergeCell ref="G12:H12"/>
    <mergeCell ref="G13:H13"/>
    <mergeCell ref="G14:H14"/>
    <mergeCell ref="G15:H15"/>
    <mergeCell ref="E12:F12"/>
    <mergeCell ref="E13:F13"/>
    <mergeCell ref="E14:F14"/>
    <mergeCell ref="E15:F15"/>
    <mergeCell ref="H16:J16"/>
    <mergeCell ref="A16:C16"/>
    <mergeCell ref="B22:E22"/>
    <mergeCell ref="B24:E24"/>
    <mergeCell ref="G22:K22"/>
    <mergeCell ref="A2:C3"/>
    <mergeCell ref="A4:C9"/>
    <mergeCell ref="A10:C11"/>
    <mergeCell ref="E10:F10"/>
    <mergeCell ref="G10:H10"/>
    <mergeCell ref="F2:I2"/>
    <mergeCell ref="F3:I3"/>
    <mergeCell ref="F4:J4"/>
    <mergeCell ref="I5:J5"/>
    <mergeCell ref="I6:J6"/>
    <mergeCell ref="H7:I7"/>
    <mergeCell ref="H8:I8"/>
    <mergeCell ref="H9:I9"/>
    <mergeCell ref="E11:F11"/>
    <mergeCell ref="I11:J11"/>
    <mergeCell ref="I10:J10"/>
    <mergeCell ref="G24:K24"/>
    <mergeCell ref="I12:J12"/>
    <mergeCell ref="I13:J13"/>
    <mergeCell ref="I14:J14"/>
    <mergeCell ref="I15:J15"/>
    <mergeCell ref="E16:G16"/>
  </mergeCells>
  <phoneticPr fontId="1"/>
  <printOptions horizontalCentered="1"/>
  <pageMargins left="0.59055118110236227" right="0.59055118110236227" top="0.78740157480314965" bottom="0.98425196850393704" header="0.51181102362204722" footer="0.51181102362204722"/>
  <pageSetup paperSize="9" firstPageNumber="10" orientation="portrait" blackAndWhite="1" useFirstPageNumber="1" r:id="rId1"/>
  <headerFooter alignWithMargins="0">
    <oddFooter>&amp;R[令和８・９年度版]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U51"/>
  <sheetViews>
    <sheetView showGridLines="0" view="pageLayout" topLeftCell="A25" zoomScaleNormal="100" zoomScaleSheetLayoutView="100" workbookViewId="0">
      <selection activeCell="I12" sqref="I12:Q12"/>
    </sheetView>
  </sheetViews>
  <sheetFormatPr defaultColWidth="9" defaultRowHeight="13.5" x14ac:dyDescent="0.15"/>
  <cols>
    <col min="1" max="5" width="4.875" style="10" customWidth="1"/>
    <col min="6" max="10" width="4.875" style="1" customWidth="1"/>
    <col min="11" max="21" width="4.875" style="10" customWidth="1"/>
    <col min="22" max="16384" width="9" style="10"/>
  </cols>
  <sheetData>
    <row r="1" spans="1:21" x14ac:dyDescent="0.15">
      <c r="A1" s="10" t="s">
        <v>5</v>
      </c>
      <c r="C1" s="44"/>
      <c r="D1" s="44"/>
      <c r="E1" s="44"/>
    </row>
    <row r="2" spans="1:21" ht="29.25" customHeight="1" x14ac:dyDescent="0.15">
      <c r="D2" s="45" t="s">
        <v>6</v>
      </c>
      <c r="S2" s="10" t="s">
        <v>232</v>
      </c>
    </row>
    <row r="3" spans="1:21" ht="29.25" customHeight="1" x14ac:dyDescent="0.15">
      <c r="A3" s="47" t="s">
        <v>414</v>
      </c>
    </row>
    <row r="4" spans="1:21" ht="21.95" customHeight="1" x14ac:dyDescent="0.15">
      <c r="E4" s="47" t="s">
        <v>7</v>
      </c>
      <c r="F4" s="10"/>
      <c r="J4" s="10"/>
      <c r="K4" s="1" t="s">
        <v>67</v>
      </c>
      <c r="M4" s="507">
        <f>IF(入力シート!I22="",入力シート!I13,入力シート!I22)</f>
        <v>0</v>
      </c>
      <c r="N4" s="507"/>
      <c r="O4" s="507"/>
      <c r="P4" s="507"/>
      <c r="Q4" s="507"/>
      <c r="R4" s="507"/>
      <c r="S4" s="507"/>
      <c r="T4" s="507"/>
      <c r="U4" s="507"/>
    </row>
    <row r="5" spans="1:21" ht="21.95" customHeight="1" x14ac:dyDescent="0.15">
      <c r="E5" s="48" t="s">
        <v>180</v>
      </c>
      <c r="F5" s="48"/>
      <c r="G5" s="48"/>
      <c r="H5" s="48"/>
      <c r="I5" s="48"/>
      <c r="J5" s="10"/>
      <c r="K5" s="49" t="s">
        <v>8</v>
      </c>
      <c r="M5" s="509">
        <f>IF(入力シート!I17="",入力シート!I6,入力シート!I17)</f>
        <v>0</v>
      </c>
      <c r="N5" s="509"/>
      <c r="O5" s="509"/>
      <c r="P5" s="509"/>
      <c r="Q5" s="509"/>
      <c r="R5" s="509"/>
      <c r="S5" s="509"/>
      <c r="T5" s="509"/>
      <c r="U5" s="509"/>
    </row>
    <row r="6" spans="1:21" ht="21.95" customHeight="1" x14ac:dyDescent="0.15">
      <c r="E6" s="48" t="s">
        <v>81</v>
      </c>
      <c r="F6" s="48"/>
      <c r="G6" s="48"/>
      <c r="H6" s="48"/>
      <c r="I6" s="48"/>
      <c r="J6" s="10"/>
      <c r="K6" s="1" t="s">
        <v>9</v>
      </c>
      <c r="M6" s="508">
        <f>IF(入力シート!I18="",入力シート!I7,入力シート!I18)</f>
        <v>0</v>
      </c>
      <c r="N6" s="508"/>
      <c r="O6" s="508"/>
      <c r="P6" s="508"/>
      <c r="Q6" s="508"/>
      <c r="R6" s="508"/>
      <c r="S6" s="508"/>
      <c r="T6" s="508"/>
      <c r="U6" s="508"/>
    </row>
    <row r="7" spans="1:21" ht="21.95" customHeight="1" x14ac:dyDescent="0.15">
      <c r="E7" s="1"/>
      <c r="H7" s="10"/>
      <c r="I7" s="10"/>
      <c r="J7" s="10"/>
      <c r="M7" s="498" t="str">
        <f>IF(入力シート!I20="",入力シート!I8&amp;" 　"&amp;入力シート!I10,入力シート!I19&amp;" 　"&amp;入力シート!I20)</f>
        <v xml:space="preserve"> 　</v>
      </c>
      <c r="N7" s="498"/>
      <c r="O7" s="498"/>
      <c r="P7" s="498"/>
      <c r="Q7" s="498"/>
      <c r="R7" s="498"/>
      <c r="S7" s="498"/>
      <c r="T7" s="498"/>
      <c r="U7" s="44" t="s">
        <v>179</v>
      </c>
    </row>
    <row r="8" spans="1:21" ht="21.95" customHeight="1" x14ac:dyDescent="0.15">
      <c r="E8" s="1"/>
      <c r="H8" s="10"/>
      <c r="I8" s="10"/>
      <c r="J8" s="10"/>
      <c r="K8" s="1" t="s">
        <v>10</v>
      </c>
      <c r="M8" s="259">
        <f>IF(入力シート!I23="",入力シート!I14,入力シート!I23)</f>
        <v>0</v>
      </c>
    </row>
    <row r="9" spans="1:21" ht="21.95" customHeight="1" x14ac:dyDescent="0.15">
      <c r="E9" s="1"/>
      <c r="H9" s="10"/>
      <c r="I9" s="10"/>
      <c r="J9" s="10"/>
      <c r="K9" s="1" t="s">
        <v>11</v>
      </c>
      <c r="M9" s="259">
        <f>IF(入力シート!I24="",入力シート!I15,入力シート!I24)</f>
        <v>0</v>
      </c>
    </row>
    <row r="11" spans="1:21" ht="24" customHeight="1" x14ac:dyDescent="0.15">
      <c r="A11" s="47" t="s">
        <v>174</v>
      </c>
      <c r="D11" s="50"/>
      <c r="E11" s="50"/>
      <c r="F11" s="50"/>
      <c r="G11" s="50"/>
    </row>
    <row r="12" spans="1:21" ht="15" customHeight="1" thickBot="1" x14ac:dyDescent="0.2">
      <c r="A12" s="1" t="s">
        <v>181</v>
      </c>
      <c r="C12" s="5"/>
      <c r="D12" s="5"/>
      <c r="E12" s="5"/>
      <c r="F12" s="5"/>
      <c r="G12" s="5"/>
      <c r="H12" s="10"/>
    </row>
    <row r="13" spans="1:21" ht="18" customHeight="1" x14ac:dyDescent="0.15">
      <c r="A13" s="522" t="s">
        <v>12</v>
      </c>
      <c r="B13" s="523"/>
      <c r="C13" s="523"/>
      <c r="D13" s="523"/>
      <c r="E13" s="524"/>
      <c r="F13" s="523" t="s">
        <v>89</v>
      </c>
      <c r="G13" s="523"/>
      <c r="H13" s="523"/>
      <c r="I13" s="523"/>
      <c r="J13" s="523"/>
      <c r="K13" s="525" t="s">
        <v>13</v>
      </c>
      <c r="L13" s="516" t="s">
        <v>14</v>
      </c>
      <c r="M13" s="517"/>
      <c r="N13" s="517"/>
      <c r="O13" s="517"/>
      <c r="P13" s="517"/>
      <c r="Q13" s="517"/>
      <c r="R13" s="517"/>
      <c r="S13" s="517"/>
      <c r="T13" s="517"/>
      <c r="U13" s="518"/>
    </row>
    <row r="14" spans="1:21" ht="18" customHeight="1" thickBot="1" x14ac:dyDescent="0.2">
      <c r="A14" s="51" t="s">
        <v>15</v>
      </c>
      <c r="B14" s="528" t="s">
        <v>16</v>
      </c>
      <c r="C14" s="528"/>
      <c r="D14" s="528"/>
      <c r="E14" s="529"/>
      <c r="F14" s="52" t="s">
        <v>15</v>
      </c>
      <c r="G14" s="528" t="s">
        <v>16</v>
      </c>
      <c r="H14" s="528"/>
      <c r="I14" s="528"/>
      <c r="J14" s="528"/>
      <c r="K14" s="526"/>
      <c r="L14" s="519"/>
      <c r="M14" s="520"/>
      <c r="N14" s="520"/>
      <c r="O14" s="520"/>
      <c r="P14" s="520"/>
      <c r="Q14" s="520"/>
      <c r="R14" s="520"/>
      <c r="S14" s="520"/>
      <c r="T14" s="520"/>
      <c r="U14" s="521"/>
    </row>
    <row r="15" spans="1:21" ht="31.5" customHeight="1" thickTop="1" x14ac:dyDescent="0.15">
      <c r="A15" s="7" t="str">
        <f>IFERROR(INDEX(入力シート!A:A,SMALL(入力シート!$F:$F,1),1),"")</f>
        <v/>
      </c>
      <c r="B15" s="527" t="str">
        <f>IFERROR(INDEX(入力シート!B:B,SMALL(入力シート!$F:$F,1),1),"")</f>
        <v/>
      </c>
      <c r="C15" s="527"/>
      <c r="D15" s="527"/>
      <c r="E15" s="527"/>
      <c r="F15" s="53" t="str">
        <f>IFERROR(INDEX(入力シート!C:C,SMALL(入力シート!$F:$F,1),1),"")</f>
        <v/>
      </c>
      <c r="G15" s="510" t="str">
        <f>IFERROR(INDEX(入力シート!D:D,SMALL(入力シート!$F:$F,1),1),"")</f>
        <v/>
      </c>
      <c r="H15" s="511"/>
      <c r="I15" s="511"/>
      <c r="J15" s="512"/>
      <c r="K15" s="284"/>
      <c r="L15" s="513"/>
      <c r="M15" s="514"/>
      <c r="N15" s="514"/>
      <c r="O15" s="514"/>
      <c r="P15" s="514"/>
      <c r="Q15" s="514"/>
      <c r="R15" s="514"/>
      <c r="S15" s="514"/>
      <c r="T15" s="514"/>
      <c r="U15" s="515"/>
    </row>
    <row r="16" spans="1:21" ht="31.5" customHeight="1" x14ac:dyDescent="0.15">
      <c r="A16" s="7" t="str">
        <f>IFERROR(INDEX(入力シート!A:A,SMALL(入力シート!$F:$F,2),1),"")</f>
        <v/>
      </c>
      <c r="B16" s="499" t="str">
        <f>IFERROR(INDEX(入力シート!B:B,SMALL(入力シート!$F:$F,2),1),"")</f>
        <v/>
      </c>
      <c r="C16" s="499"/>
      <c r="D16" s="499"/>
      <c r="E16" s="499"/>
      <c r="F16" s="54" t="str">
        <f>IFERROR(INDEX(入力シート!C:C,SMALL(入力シート!$F:$F,2),1),"")</f>
        <v/>
      </c>
      <c r="G16" s="501" t="str">
        <f>IFERROR(INDEX(入力シート!D:D,SMALL(入力シート!$F:$F,2),1),"")</f>
        <v/>
      </c>
      <c r="H16" s="502"/>
      <c r="I16" s="502"/>
      <c r="J16" s="503"/>
      <c r="K16" s="285"/>
      <c r="L16" s="490"/>
      <c r="M16" s="491"/>
      <c r="N16" s="491"/>
      <c r="O16" s="491"/>
      <c r="P16" s="491"/>
      <c r="Q16" s="491"/>
      <c r="R16" s="491"/>
      <c r="S16" s="491"/>
      <c r="T16" s="491"/>
      <c r="U16" s="492"/>
    </row>
    <row r="17" spans="1:21" ht="31.5" customHeight="1" x14ac:dyDescent="0.15">
      <c r="A17" s="7" t="str">
        <f>IFERROR(INDEX(入力シート!A:A,SMALL(入力シート!$F:$F,3),1),"")</f>
        <v/>
      </c>
      <c r="B17" s="499" t="str">
        <f>IFERROR(INDEX(入力シート!B:B,SMALL(入力シート!$F:$F,3),1),"")</f>
        <v/>
      </c>
      <c r="C17" s="499"/>
      <c r="D17" s="499"/>
      <c r="E17" s="499"/>
      <c r="F17" s="54" t="str">
        <f>IFERROR(INDEX(入力シート!C:C,SMALL(入力シート!$F:$F,3),1),"")</f>
        <v/>
      </c>
      <c r="G17" s="501" t="str">
        <f>IFERROR(INDEX(入力シート!D:D,SMALL(入力シート!$F:$F,3),1),"")</f>
        <v/>
      </c>
      <c r="H17" s="502"/>
      <c r="I17" s="502"/>
      <c r="J17" s="503"/>
      <c r="K17" s="285"/>
      <c r="L17" s="490"/>
      <c r="M17" s="491"/>
      <c r="N17" s="491"/>
      <c r="O17" s="491"/>
      <c r="P17" s="491"/>
      <c r="Q17" s="491"/>
      <c r="R17" s="491"/>
      <c r="S17" s="491"/>
      <c r="T17" s="491"/>
      <c r="U17" s="492"/>
    </row>
    <row r="18" spans="1:21" ht="30.75" customHeight="1" x14ac:dyDescent="0.15">
      <c r="A18" s="8" t="str">
        <f>IFERROR(INDEX(入力シート!A:A,SMALL(入力シート!$F:$F,4),1),"")</f>
        <v/>
      </c>
      <c r="B18" s="499" t="str">
        <f>IFERROR(INDEX(入力シート!B:B,SMALL(入力シート!$F:$F,4),1),"")</f>
        <v/>
      </c>
      <c r="C18" s="499"/>
      <c r="D18" s="499"/>
      <c r="E18" s="499"/>
      <c r="F18" s="55" t="str">
        <f>IFERROR(INDEX(入力シート!C:C,SMALL(入力シート!$F:$F,4),1),"")</f>
        <v/>
      </c>
      <c r="G18" s="501" t="str">
        <f>IFERROR(INDEX(入力シート!D:D,SMALL(入力シート!$F:$F,4),1),"")</f>
        <v/>
      </c>
      <c r="H18" s="502"/>
      <c r="I18" s="502"/>
      <c r="J18" s="503"/>
      <c r="K18" s="286"/>
      <c r="L18" s="490"/>
      <c r="M18" s="491"/>
      <c r="N18" s="491"/>
      <c r="O18" s="491"/>
      <c r="P18" s="491"/>
      <c r="Q18" s="491"/>
      <c r="R18" s="491"/>
      <c r="S18" s="491"/>
      <c r="T18" s="491"/>
      <c r="U18" s="492"/>
    </row>
    <row r="19" spans="1:21" ht="31.5" customHeight="1" thickBot="1" x14ac:dyDescent="0.2">
      <c r="A19" s="9" t="str">
        <f>IFERROR(INDEX(入力シート!A:A,SMALL(入力シート!$F:$F,5),1),"")</f>
        <v/>
      </c>
      <c r="B19" s="500" t="str">
        <f>IFERROR(INDEX(入力シート!B:B,SMALL(入力シート!$F:$F,5),1),"")</f>
        <v/>
      </c>
      <c r="C19" s="500"/>
      <c r="D19" s="500"/>
      <c r="E19" s="500"/>
      <c r="F19" s="56" t="str">
        <f>IFERROR(INDEX(入力シート!C:C,SMALL(入力シート!$F:$F,5),1),"")</f>
        <v/>
      </c>
      <c r="G19" s="504" t="str">
        <f>IFERROR(INDEX(入力シート!D:D,SMALL(入力シート!$F:$F,5),1),"")</f>
        <v/>
      </c>
      <c r="H19" s="505"/>
      <c r="I19" s="505"/>
      <c r="J19" s="506"/>
      <c r="K19" s="287"/>
      <c r="L19" s="493"/>
      <c r="M19" s="494"/>
      <c r="N19" s="494"/>
      <c r="O19" s="494"/>
      <c r="P19" s="494"/>
      <c r="Q19" s="494"/>
      <c r="R19" s="494"/>
      <c r="S19" s="494"/>
      <c r="T19" s="494"/>
      <c r="U19" s="495"/>
    </row>
    <row r="20" spans="1:21" ht="18.75" customHeight="1" x14ac:dyDescent="0.15">
      <c r="A20" s="498"/>
      <c r="B20" s="498"/>
      <c r="C20" s="498"/>
      <c r="D20" s="498"/>
      <c r="E20" s="498"/>
      <c r="F20" s="498"/>
      <c r="G20" s="498"/>
      <c r="H20" s="498"/>
      <c r="I20" s="498"/>
      <c r="J20" s="498"/>
      <c r="K20" s="498"/>
      <c r="L20" s="498"/>
      <c r="M20" s="498"/>
      <c r="N20" s="498"/>
      <c r="O20" s="498"/>
      <c r="P20" s="498"/>
      <c r="Q20" s="498"/>
      <c r="R20" s="498"/>
      <c r="S20" s="498"/>
      <c r="T20" s="498"/>
      <c r="U20" s="498"/>
    </row>
    <row r="21" spans="1:21" ht="18.75" customHeight="1" x14ac:dyDescent="0.15">
      <c r="B21" s="5"/>
      <c r="C21" s="5"/>
      <c r="D21" s="5"/>
      <c r="E21" s="5"/>
      <c r="F21" s="5"/>
      <c r="G21" s="5"/>
      <c r="H21" s="5"/>
      <c r="I21" s="5"/>
      <c r="J21" s="4"/>
      <c r="K21" s="5"/>
      <c r="L21" s="5"/>
      <c r="M21" s="5"/>
      <c r="N21" s="5"/>
      <c r="O21" s="5"/>
      <c r="P21" s="5"/>
      <c r="Q21" s="5"/>
      <c r="R21" s="5"/>
      <c r="S21" s="5"/>
      <c r="T21" s="5"/>
    </row>
    <row r="22" spans="1:21" ht="23.25" customHeight="1" thickBot="1" x14ac:dyDescent="0.2">
      <c r="A22" s="57" t="s">
        <v>175</v>
      </c>
      <c r="B22" s="5"/>
      <c r="C22" s="5"/>
      <c r="D22" s="5"/>
      <c r="F22" s="6"/>
      <c r="G22" s="10"/>
      <c r="H22" s="5"/>
      <c r="I22" s="5"/>
      <c r="J22" s="4"/>
      <c r="K22" s="5"/>
      <c r="L22" s="5"/>
      <c r="M22" s="5"/>
      <c r="N22" s="5"/>
      <c r="O22" s="5"/>
      <c r="P22" s="5"/>
      <c r="Q22" s="5"/>
      <c r="R22" s="5"/>
      <c r="S22" s="5"/>
      <c r="T22" s="5"/>
    </row>
    <row r="23" spans="1:21" ht="31.5" customHeight="1" thickBot="1" x14ac:dyDescent="0.2">
      <c r="A23" s="538" t="s">
        <v>17</v>
      </c>
      <c r="B23" s="539"/>
      <c r="C23" s="539"/>
      <c r="D23" s="539"/>
      <c r="E23" s="539"/>
      <c r="F23" s="539"/>
      <c r="G23" s="539"/>
      <c r="H23" s="539"/>
      <c r="I23" s="539"/>
      <c r="J23" s="539"/>
      <c r="K23" s="539"/>
      <c r="L23" s="539"/>
      <c r="M23" s="539"/>
      <c r="N23" s="544" t="s">
        <v>18</v>
      </c>
      <c r="O23" s="545"/>
      <c r="P23" s="546"/>
      <c r="Q23" s="544" t="s">
        <v>19</v>
      </c>
      <c r="R23" s="545"/>
      <c r="S23" s="545"/>
      <c r="T23" s="545"/>
      <c r="U23" s="550"/>
    </row>
    <row r="24" spans="1:21" ht="15.75" customHeight="1" thickTop="1" x14ac:dyDescent="0.15">
      <c r="A24" s="540"/>
      <c r="B24" s="541"/>
      <c r="C24" s="541"/>
      <c r="D24" s="541"/>
      <c r="E24" s="541"/>
      <c r="F24" s="541"/>
      <c r="G24" s="541"/>
      <c r="H24" s="541"/>
      <c r="I24" s="541"/>
      <c r="J24" s="541"/>
      <c r="K24" s="541"/>
      <c r="L24" s="541"/>
      <c r="M24" s="541"/>
      <c r="N24" s="547"/>
      <c r="O24" s="548"/>
      <c r="P24" s="549"/>
      <c r="Q24" s="156" t="s">
        <v>360</v>
      </c>
      <c r="R24" s="496"/>
      <c r="S24" s="496"/>
      <c r="T24" s="496"/>
      <c r="U24" s="497"/>
    </row>
    <row r="25" spans="1:21" ht="15.75" customHeight="1" x14ac:dyDescent="0.15">
      <c r="A25" s="542"/>
      <c r="B25" s="543"/>
      <c r="C25" s="543"/>
      <c r="D25" s="543"/>
      <c r="E25" s="543"/>
      <c r="F25" s="543"/>
      <c r="G25" s="543"/>
      <c r="H25" s="543"/>
      <c r="I25" s="543"/>
      <c r="J25" s="543"/>
      <c r="K25" s="543"/>
      <c r="L25" s="543"/>
      <c r="M25" s="543"/>
      <c r="N25" s="535"/>
      <c r="O25" s="536"/>
      <c r="P25" s="537"/>
      <c r="Q25" s="155" t="s">
        <v>361</v>
      </c>
      <c r="R25" s="551"/>
      <c r="S25" s="551"/>
      <c r="T25" s="551"/>
      <c r="U25" s="552"/>
    </row>
    <row r="26" spans="1:21" ht="15.75" customHeight="1" x14ac:dyDescent="0.15">
      <c r="A26" s="542"/>
      <c r="B26" s="543"/>
      <c r="C26" s="543"/>
      <c r="D26" s="543"/>
      <c r="E26" s="543"/>
      <c r="F26" s="543"/>
      <c r="G26" s="543"/>
      <c r="H26" s="543"/>
      <c r="I26" s="543"/>
      <c r="J26" s="543"/>
      <c r="K26" s="543"/>
      <c r="L26" s="543"/>
      <c r="M26" s="543"/>
      <c r="N26" s="532"/>
      <c r="O26" s="533"/>
      <c r="P26" s="534"/>
      <c r="Q26" s="153" t="s">
        <v>360</v>
      </c>
      <c r="R26" s="486"/>
      <c r="S26" s="486"/>
      <c r="T26" s="486"/>
      <c r="U26" s="487"/>
    </row>
    <row r="27" spans="1:21" ht="15.75" customHeight="1" x14ac:dyDescent="0.15">
      <c r="A27" s="542"/>
      <c r="B27" s="543"/>
      <c r="C27" s="543"/>
      <c r="D27" s="543"/>
      <c r="E27" s="543"/>
      <c r="F27" s="543"/>
      <c r="G27" s="543"/>
      <c r="H27" s="543"/>
      <c r="I27" s="543"/>
      <c r="J27" s="543"/>
      <c r="K27" s="543"/>
      <c r="L27" s="543"/>
      <c r="M27" s="543"/>
      <c r="N27" s="535"/>
      <c r="O27" s="536"/>
      <c r="P27" s="537"/>
      <c r="Q27" s="152" t="s">
        <v>361</v>
      </c>
      <c r="R27" s="530"/>
      <c r="S27" s="530"/>
      <c r="T27" s="530"/>
      <c r="U27" s="531"/>
    </row>
    <row r="28" spans="1:21" ht="15.75" customHeight="1" x14ac:dyDescent="0.15">
      <c r="A28" s="542"/>
      <c r="B28" s="543"/>
      <c r="C28" s="543"/>
      <c r="D28" s="543"/>
      <c r="E28" s="543"/>
      <c r="F28" s="543"/>
      <c r="G28" s="543"/>
      <c r="H28" s="543"/>
      <c r="I28" s="543"/>
      <c r="J28" s="543"/>
      <c r="K28" s="543"/>
      <c r="L28" s="543"/>
      <c r="M28" s="543"/>
      <c r="N28" s="532"/>
      <c r="O28" s="533"/>
      <c r="P28" s="534"/>
      <c r="Q28" s="153" t="s">
        <v>360</v>
      </c>
      <c r="R28" s="486"/>
      <c r="S28" s="486"/>
      <c r="T28" s="486"/>
      <c r="U28" s="487"/>
    </row>
    <row r="29" spans="1:21" ht="15.75" customHeight="1" x14ac:dyDescent="0.15">
      <c r="A29" s="542"/>
      <c r="B29" s="543"/>
      <c r="C29" s="543"/>
      <c r="D29" s="543"/>
      <c r="E29" s="543"/>
      <c r="F29" s="543"/>
      <c r="G29" s="543"/>
      <c r="H29" s="543"/>
      <c r="I29" s="543"/>
      <c r="J29" s="543"/>
      <c r="K29" s="543"/>
      <c r="L29" s="543"/>
      <c r="M29" s="543"/>
      <c r="N29" s="535"/>
      <c r="O29" s="536"/>
      <c r="P29" s="537"/>
      <c r="Q29" s="152" t="s">
        <v>361</v>
      </c>
      <c r="R29" s="530"/>
      <c r="S29" s="530"/>
      <c r="T29" s="530"/>
      <c r="U29" s="531"/>
    </row>
    <row r="30" spans="1:21" ht="15.75" customHeight="1" x14ac:dyDescent="0.15">
      <c r="A30" s="542"/>
      <c r="B30" s="543"/>
      <c r="C30" s="543"/>
      <c r="D30" s="543"/>
      <c r="E30" s="543"/>
      <c r="F30" s="543"/>
      <c r="G30" s="543"/>
      <c r="H30" s="543"/>
      <c r="I30" s="543"/>
      <c r="J30" s="543"/>
      <c r="K30" s="543"/>
      <c r="L30" s="543"/>
      <c r="M30" s="543"/>
      <c r="N30" s="532"/>
      <c r="O30" s="533"/>
      <c r="P30" s="534"/>
      <c r="Q30" s="153" t="s">
        <v>360</v>
      </c>
      <c r="R30" s="486"/>
      <c r="S30" s="486"/>
      <c r="T30" s="486"/>
      <c r="U30" s="487"/>
    </row>
    <row r="31" spans="1:21" ht="15.75" customHeight="1" x14ac:dyDescent="0.15">
      <c r="A31" s="542"/>
      <c r="B31" s="543"/>
      <c r="C31" s="543"/>
      <c r="D31" s="543"/>
      <c r="E31" s="543"/>
      <c r="F31" s="543"/>
      <c r="G31" s="543"/>
      <c r="H31" s="543"/>
      <c r="I31" s="543"/>
      <c r="J31" s="543"/>
      <c r="K31" s="543"/>
      <c r="L31" s="543"/>
      <c r="M31" s="543"/>
      <c r="N31" s="535"/>
      <c r="O31" s="536"/>
      <c r="P31" s="537"/>
      <c r="Q31" s="152" t="s">
        <v>361</v>
      </c>
      <c r="R31" s="530"/>
      <c r="S31" s="530"/>
      <c r="T31" s="530"/>
      <c r="U31" s="531"/>
    </row>
    <row r="32" spans="1:21" ht="15.75" customHeight="1" x14ac:dyDescent="0.15">
      <c r="A32" s="542"/>
      <c r="B32" s="543"/>
      <c r="C32" s="543"/>
      <c r="D32" s="543"/>
      <c r="E32" s="543"/>
      <c r="F32" s="543"/>
      <c r="G32" s="543"/>
      <c r="H32" s="543"/>
      <c r="I32" s="543"/>
      <c r="J32" s="543"/>
      <c r="K32" s="543"/>
      <c r="L32" s="543"/>
      <c r="M32" s="543"/>
      <c r="N32" s="532"/>
      <c r="O32" s="533"/>
      <c r="P32" s="534"/>
      <c r="Q32" s="153" t="s">
        <v>360</v>
      </c>
      <c r="R32" s="486"/>
      <c r="S32" s="486"/>
      <c r="T32" s="486"/>
      <c r="U32" s="487"/>
    </row>
    <row r="33" spans="1:21" ht="15.75" customHeight="1" thickBot="1" x14ac:dyDescent="0.2">
      <c r="A33" s="553"/>
      <c r="B33" s="554"/>
      <c r="C33" s="554"/>
      <c r="D33" s="554"/>
      <c r="E33" s="554"/>
      <c r="F33" s="554"/>
      <c r="G33" s="554"/>
      <c r="H33" s="554"/>
      <c r="I33" s="554"/>
      <c r="J33" s="554"/>
      <c r="K33" s="554"/>
      <c r="L33" s="554"/>
      <c r="M33" s="554"/>
      <c r="N33" s="557"/>
      <c r="O33" s="558"/>
      <c r="P33" s="559"/>
      <c r="Q33" s="154" t="s">
        <v>361</v>
      </c>
      <c r="R33" s="488"/>
      <c r="S33" s="488"/>
      <c r="T33" s="488"/>
      <c r="U33" s="489"/>
    </row>
    <row r="34" spans="1:21" ht="18.75" customHeight="1" x14ac:dyDescent="0.15">
      <c r="A34" s="70" t="s">
        <v>228</v>
      </c>
      <c r="B34" s="59"/>
      <c r="C34" s="59"/>
      <c r="D34" s="59"/>
      <c r="E34" s="59"/>
      <c r="F34" s="59"/>
      <c r="G34" s="59"/>
      <c r="H34" s="59"/>
      <c r="I34" s="59"/>
      <c r="J34" s="59"/>
      <c r="K34" s="59"/>
      <c r="L34" s="59"/>
      <c r="M34" s="59"/>
      <c r="N34" s="59"/>
      <c r="O34" s="59"/>
      <c r="P34" s="59"/>
      <c r="Q34" s="32"/>
      <c r="R34" s="32"/>
      <c r="S34" s="32"/>
      <c r="T34" s="32"/>
    </row>
    <row r="35" spans="1:21" ht="18.75" customHeight="1" x14ac:dyDescent="0.15">
      <c r="A35" s="5"/>
      <c r="B35" s="59"/>
      <c r="C35" s="59"/>
      <c r="D35" s="59"/>
      <c r="E35" s="59"/>
      <c r="F35" s="59"/>
      <c r="G35" s="59"/>
      <c r="H35" s="59"/>
      <c r="I35" s="59"/>
      <c r="J35" s="59"/>
      <c r="K35" s="59"/>
      <c r="L35" s="59"/>
      <c r="M35" s="59"/>
      <c r="N35" s="59"/>
      <c r="O35" s="59"/>
      <c r="P35" s="59"/>
      <c r="Q35" s="32"/>
      <c r="R35" s="32"/>
      <c r="S35" s="32"/>
      <c r="T35" s="32"/>
    </row>
    <row r="36" spans="1:21" ht="17.25" customHeight="1" thickBot="1" x14ac:dyDescent="0.2">
      <c r="A36" s="57" t="s">
        <v>225</v>
      </c>
      <c r="B36" s="59"/>
      <c r="C36" s="59"/>
      <c r="D36" s="59"/>
      <c r="E36" s="59"/>
      <c r="F36" s="59"/>
      <c r="G36" s="59"/>
      <c r="H36" s="59"/>
      <c r="I36" s="59"/>
      <c r="J36" s="59"/>
      <c r="K36" s="59"/>
      <c r="L36" s="59"/>
      <c r="M36" s="59"/>
      <c r="N36" s="59"/>
      <c r="O36" s="59"/>
      <c r="P36" s="59"/>
      <c r="Q36" s="32"/>
      <c r="R36" s="32"/>
      <c r="S36" s="32"/>
      <c r="T36" s="32"/>
    </row>
    <row r="37" spans="1:21" ht="34.5" customHeight="1" x14ac:dyDescent="0.15">
      <c r="A37" s="555" t="s">
        <v>173</v>
      </c>
      <c r="B37" s="556"/>
      <c r="C37" s="556"/>
      <c r="D37" s="556"/>
      <c r="E37" s="556"/>
      <c r="F37" s="556"/>
      <c r="G37" s="160"/>
      <c r="H37" s="260">
        <f>入力シート!I35</f>
        <v>0</v>
      </c>
      <c r="I37" s="161"/>
      <c r="J37" s="59"/>
      <c r="K37" s="59"/>
      <c r="L37" s="59"/>
      <c r="M37" s="59"/>
      <c r="N37" s="59"/>
      <c r="O37" s="59"/>
      <c r="P37" s="59"/>
      <c r="Q37" s="32"/>
      <c r="R37" s="32"/>
      <c r="S37" s="32"/>
      <c r="T37" s="32"/>
    </row>
    <row r="38" spans="1:21" ht="17.25" customHeight="1" x14ac:dyDescent="0.15">
      <c r="A38" s="70" t="s">
        <v>457</v>
      </c>
      <c r="B38" s="60"/>
      <c r="C38" s="60"/>
      <c r="D38" s="60"/>
      <c r="E38" s="60"/>
      <c r="F38" s="60"/>
      <c r="G38" s="60"/>
      <c r="H38" s="60"/>
      <c r="I38" s="61"/>
      <c r="J38" s="61"/>
      <c r="K38" s="61"/>
      <c r="L38" s="61"/>
      <c r="M38" s="61"/>
      <c r="N38" s="61"/>
      <c r="O38" s="61"/>
      <c r="P38" s="61"/>
      <c r="Q38" s="32"/>
      <c r="R38" s="32"/>
      <c r="S38" s="32"/>
      <c r="T38" s="32"/>
    </row>
    <row r="39" spans="1:21" ht="17.25" customHeight="1" x14ac:dyDescent="0.15">
      <c r="A39" s="70" t="s">
        <v>229</v>
      </c>
      <c r="B39" s="60"/>
      <c r="C39" s="60"/>
      <c r="D39" s="60"/>
      <c r="E39" s="60"/>
      <c r="F39" s="60"/>
      <c r="G39" s="60"/>
      <c r="H39" s="60"/>
      <c r="I39" s="61"/>
      <c r="J39" s="61"/>
      <c r="K39" s="61"/>
      <c r="L39" s="61"/>
      <c r="M39" s="61"/>
      <c r="N39" s="61"/>
      <c r="O39" s="61"/>
      <c r="P39" s="61"/>
      <c r="Q39" s="32"/>
      <c r="R39" s="32"/>
      <c r="S39" s="32"/>
      <c r="T39" s="32"/>
    </row>
    <row r="40" spans="1:21" ht="17.25" customHeight="1" x14ac:dyDescent="0.15">
      <c r="A40" s="62"/>
      <c r="B40" s="63"/>
      <c r="C40" s="63"/>
      <c r="D40" s="63"/>
      <c r="E40" s="63"/>
      <c r="F40" s="63"/>
      <c r="G40" s="63"/>
      <c r="H40" s="63"/>
      <c r="I40" s="64"/>
      <c r="J40" s="64"/>
      <c r="K40" s="64"/>
      <c r="L40" s="64"/>
      <c r="M40" s="64"/>
      <c r="N40" s="64"/>
      <c r="O40" s="64"/>
      <c r="P40" s="64"/>
      <c r="Q40" s="65"/>
      <c r="R40" s="65"/>
      <c r="S40" s="65"/>
      <c r="T40" s="65"/>
      <c r="U40" s="62"/>
    </row>
    <row r="41" spans="1:21" ht="12.75" customHeight="1" x14ac:dyDescent="0.15">
      <c r="A41" s="5" t="s">
        <v>458</v>
      </c>
      <c r="B41" s="60"/>
      <c r="C41" s="60"/>
      <c r="D41" s="60"/>
      <c r="E41" s="60"/>
      <c r="F41" s="60"/>
      <c r="G41" s="60"/>
      <c r="H41" s="60"/>
      <c r="I41" s="61"/>
      <c r="J41" s="61"/>
      <c r="K41" s="61"/>
      <c r="L41" s="61"/>
      <c r="M41" s="61"/>
      <c r="N41" s="61"/>
      <c r="O41" s="61"/>
      <c r="P41" s="61"/>
      <c r="Q41" s="32"/>
      <c r="R41" s="32"/>
      <c r="S41" s="32"/>
      <c r="T41" s="32"/>
    </row>
    <row r="42" spans="1:21" ht="25.5" customHeight="1" x14ac:dyDescent="0.15">
      <c r="A42" s="47" t="s">
        <v>185</v>
      </c>
      <c r="F42" s="10"/>
      <c r="G42" s="10"/>
      <c r="H42" s="10"/>
      <c r="I42" s="10"/>
      <c r="J42" s="10"/>
      <c r="K42" s="66"/>
      <c r="N42" s="1" t="s">
        <v>20</v>
      </c>
      <c r="P42" s="1"/>
      <c r="Q42" s="67"/>
      <c r="R42" s="68"/>
      <c r="S42" s="69"/>
    </row>
    <row r="43" spans="1:21" ht="25.5" customHeight="1" x14ac:dyDescent="0.15">
      <c r="F43" s="10"/>
      <c r="G43" s="10"/>
      <c r="H43" s="1" t="s">
        <v>449</v>
      </c>
      <c r="I43" s="10"/>
      <c r="J43" s="10"/>
      <c r="K43" s="66"/>
      <c r="N43" s="1" t="s">
        <v>231</v>
      </c>
      <c r="P43" s="1"/>
      <c r="Q43" s="1"/>
      <c r="R43" s="1"/>
      <c r="S43" s="1"/>
    </row>
    <row r="44" spans="1:21" ht="25.5" customHeight="1" x14ac:dyDescent="0.15">
      <c r="F44" s="10"/>
      <c r="G44" s="10"/>
      <c r="H44" s="10"/>
      <c r="I44" s="10"/>
      <c r="J44" s="10"/>
      <c r="K44" s="66"/>
    </row>
    <row r="45" spans="1:21" ht="18" customHeight="1" x14ac:dyDescent="0.15"/>
    <row r="46" spans="1:21" ht="18" customHeight="1" x14ac:dyDescent="0.15">
      <c r="A46" s="1" t="s">
        <v>21</v>
      </c>
    </row>
    <row r="47" spans="1:21" ht="18" customHeight="1" x14ac:dyDescent="0.15">
      <c r="A47" s="14" t="s">
        <v>22</v>
      </c>
    </row>
    <row r="48" spans="1:21" ht="18" customHeight="1" x14ac:dyDescent="0.15">
      <c r="F48" s="10"/>
      <c r="G48" s="10"/>
      <c r="H48" s="10"/>
      <c r="I48" s="10"/>
      <c r="J48" s="10"/>
      <c r="K48" s="66"/>
    </row>
    <row r="49" spans="6:11" ht="18" customHeight="1" x14ac:dyDescent="0.15">
      <c r="F49" s="10"/>
      <c r="G49" s="10"/>
      <c r="H49" s="10"/>
      <c r="I49" s="10"/>
      <c r="J49" s="10"/>
      <c r="K49" s="66"/>
    </row>
    <row r="50" spans="6:11" ht="18" customHeight="1" x14ac:dyDescent="0.15">
      <c r="F50" s="10"/>
      <c r="G50" s="10"/>
      <c r="H50" s="10"/>
      <c r="I50" s="10"/>
      <c r="J50" s="10"/>
      <c r="K50" s="66"/>
    </row>
    <row r="51" spans="6:11" ht="12" x14ac:dyDescent="0.15">
      <c r="F51" s="10"/>
      <c r="G51" s="10"/>
      <c r="H51" s="10"/>
      <c r="I51" s="10"/>
      <c r="J51" s="10"/>
    </row>
  </sheetData>
  <sheetProtection sheet="1" selectLockedCells="1"/>
  <mergeCells count="50">
    <mergeCell ref="A32:M33"/>
    <mergeCell ref="A37:F37"/>
    <mergeCell ref="A26:M27"/>
    <mergeCell ref="N26:P27"/>
    <mergeCell ref="A28:M29"/>
    <mergeCell ref="N28:P29"/>
    <mergeCell ref="A30:M31"/>
    <mergeCell ref="N32:P33"/>
    <mergeCell ref="R29:U29"/>
    <mergeCell ref="N30:P31"/>
    <mergeCell ref="A23:M23"/>
    <mergeCell ref="A24:M25"/>
    <mergeCell ref="N23:P23"/>
    <mergeCell ref="N24:P25"/>
    <mergeCell ref="R30:U30"/>
    <mergeCell ref="R31:U31"/>
    <mergeCell ref="Q23:U23"/>
    <mergeCell ref="R25:U25"/>
    <mergeCell ref="R26:U26"/>
    <mergeCell ref="R27:U27"/>
    <mergeCell ref="R28:U28"/>
    <mergeCell ref="A13:E13"/>
    <mergeCell ref="K13:K14"/>
    <mergeCell ref="B15:E15"/>
    <mergeCell ref="B14:E14"/>
    <mergeCell ref="G14:J14"/>
    <mergeCell ref="F13:J13"/>
    <mergeCell ref="M4:U4"/>
    <mergeCell ref="M6:U6"/>
    <mergeCell ref="M5:U5"/>
    <mergeCell ref="M7:T7"/>
    <mergeCell ref="G15:J15"/>
    <mergeCell ref="L15:U15"/>
    <mergeCell ref="L13:U14"/>
    <mergeCell ref="R32:U32"/>
    <mergeCell ref="R33:U33"/>
    <mergeCell ref="L16:U16"/>
    <mergeCell ref="L17:U17"/>
    <mergeCell ref="L18:U18"/>
    <mergeCell ref="L19:U19"/>
    <mergeCell ref="R24:U24"/>
    <mergeCell ref="A20:U20"/>
    <mergeCell ref="B16:E16"/>
    <mergeCell ref="B17:E17"/>
    <mergeCell ref="B19:E19"/>
    <mergeCell ref="B18:E18"/>
    <mergeCell ref="G16:J16"/>
    <mergeCell ref="G17:J17"/>
    <mergeCell ref="G18:J18"/>
    <mergeCell ref="G19:J19"/>
  </mergeCells>
  <phoneticPr fontId="1"/>
  <dataValidations disablePrompts="1" count="1">
    <dataValidation type="whole" allowBlank="1" showInputMessage="1" showErrorMessage="1" sqref="K15:K19" xr:uid="{86C284AD-F358-45AB-9E32-BB36099F96EE}">
      <formula1>1</formula1>
      <formula2>2</formula2>
    </dataValidation>
  </dataValidations>
  <printOptions horizontalCentered="1"/>
  <pageMargins left="0.39370078740157483" right="0.39370078740157483" top="0.39370078740157483" bottom="0.59055118110236227" header="0.51181102362204722" footer="0.31496062992125984"/>
  <pageSetup paperSize="9" scale="84" firstPageNumber="11" orientation="portrait" blackAndWhite="1" useFirstPageNumber="1" r:id="rId1"/>
  <headerFooter alignWithMargins="0">
    <oddFooter>&amp;R[令和８・９年度版]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U51"/>
  <sheetViews>
    <sheetView showGridLines="0" view="pageLayout" topLeftCell="A25" zoomScaleNormal="100" zoomScaleSheetLayoutView="100" workbookViewId="0">
      <selection activeCell="I12" sqref="I12:Q12"/>
    </sheetView>
  </sheetViews>
  <sheetFormatPr defaultColWidth="9" defaultRowHeight="13.5" x14ac:dyDescent="0.15"/>
  <cols>
    <col min="1" max="5" width="4.875" style="10" customWidth="1"/>
    <col min="6" max="10" width="4.875" style="1" customWidth="1"/>
    <col min="11" max="21" width="4.875" style="10" customWidth="1"/>
    <col min="22" max="16384" width="9" style="10"/>
  </cols>
  <sheetData>
    <row r="1" spans="1:21" x14ac:dyDescent="0.15">
      <c r="A1" s="10" t="s">
        <v>23</v>
      </c>
      <c r="C1" s="44"/>
      <c r="D1" s="44"/>
      <c r="E1" s="44"/>
    </row>
    <row r="2" spans="1:21" ht="29.25" customHeight="1" x14ac:dyDescent="0.15">
      <c r="D2" s="45" t="s">
        <v>6</v>
      </c>
      <c r="S2" s="46" t="s">
        <v>24</v>
      </c>
    </row>
    <row r="3" spans="1:21" ht="29.25" customHeight="1" x14ac:dyDescent="0.15">
      <c r="A3" s="47" t="s">
        <v>415</v>
      </c>
    </row>
    <row r="4" spans="1:21" ht="21.95" customHeight="1" x14ac:dyDescent="0.15">
      <c r="E4" s="47" t="s">
        <v>7</v>
      </c>
      <c r="F4" s="10"/>
      <c r="J4" s="10"/>
      <c r="K4" s="1" t="s">
        <v>67</v>
      </c>
      <c r="M4" s="507">
        <f>'付票 '!M4:U4</f>
        <v>0</v>
      </c>
      <c r="N4" s="507"/>
      <c r="O4" s="507"/>
      <c r="P4" s="507"/>
      <c r="Q4" s="507"/>
      <c r="R4" s="507"/>
      <c r="S4" s="507"/>
      <c r="T4" s="507"/>
      <c r="U4" s="507"/>
    </row>
    <row r="5" spans="1:21" ht="21.95" customHeight="1" x14ac:dyDescent="0.15">
      <c r="E5" s="48" t="s">
        <v>180</v>
      </c>
      <c r="F5" s="48"/>
      <c r="G5" s="48"/>
      <c r="H5" s="48"/>
      <c r="I5" s="48"/>
      <c r="J5" s="10"/>
      <c r="K5" s="49" t="s">
        <v>8</v>
      </c>
      <c r="M5" s="509">
        <f>'付票 '!M5:U5</f>
        <v>0</v>
      </c>
      <c r="N5" s="509"/>
      <c r="O5" s="509"/>
      <c r="P5" s="509"/>
      <c r="Q5" s="509"/>
      <c r="R5" s="509"/>
      <c r="S5" s="509"/>
      <c r="T5" s="509"/>
      <c r="U5" s="509"/>
    </row>
    <row r="6" spans="1:21" ht="21.95" customHeight="1" x14ac:dyDescent="0.15">
      <c r="E6" s="48" t="s">
        <v>81</v>
      </c>
      <c r="F6" s="48"/>
      <c r="G6" s="48"/>
      <c r="H6" s="48"/>
      <c r="I6" s="48"/>
      <c r="J6" s="10"/>
      <c r="K6" s="1" t="s">
        <v>9</v>
      </c>
      <c r="M6" s="508">
        <f>'付票 '!M6:U6</f>
        <v>0</v>
      </c>
      <c r="N6" s="508"/>
      <c r="O6" s="508"/>
      <c r="P6" s="508"/>
      <c r="Q6" s="508"/>
      <c r="R6" s="508"/>
      <c r="S6" s="508"/>
      <c r="T6" s="508"/>
      <c r="U6" s="508"/>
    </row>
    <row r="7" spans="1:21" ht="21.95" customHeight="1" x14ac:dyDescent="0.15">
      <c r="E7" s="1"/>
      <c r="H7" s="10"/>
      <c r="I7" s="10"/>
      <c r="J7" s="10"/>
      <c r="M7" s="498" t="str">
        <f>'付票 '!M7:T7</f>
        <v xml:space="preserve"> 　</v>
      </c>
      <c r="N7" s="498"/>
      <c r="O7" s="498"/>
      <c r="P7" s="498"/>
      <c r="Q7" s="498"/>
      <c r="R7" s="498"/>
      <c r="S7" s="498"/>
      <c r="T7" s="498"/>
      <c r="U7" s="44" t="s">
        <v>179</v>
      </c>
    </row>
    <row r="8" spans="1:21" ht="21.95" customHeight="1" x14ac:dyDescent="0.15">
      <c r="E8" s="1"/>
      <c r="H8" s="10"/>
      <c r="I8" s="10"/>
      <c r="J8" s="10"/>
      <c r="K8" s="1" t="s">
        <v>10</v>
      </c>
      <c r="M8" s="259">
        <f>'付票 '!M8</f>
        <v>0</v>
      </c>
    </row>
    <row r="9" spans="1:21" ht="21.95" customHeight="1" x14ac:dyDescent="0.15">
      <c r="E9" s="1"/>
      <c r="H9" s="10"/>
      <c r="I9" s="10"/>
      <c r="J9" s="10"/>
      <c r="K9" s="1" t="s">
        <v>11</v>
      </c>
      <c r="M9" s="259">
        <f>'付票 '!M9</f>
        <v>0</v>
      </c>
    </row>
    <row r="11" spans="1:21" ht="24" customHeight="1" x14ac:dyDescent="0.15">
      <c r="A11" s="47" t="s">
        <v>174</v>
      </c>
      <c r="D11" s="50"/>
      <c r="E11" s="50"/>
      <c r="F11" s="50"/>
      <c r="G11" s="50"/>
    </row>
    <row r="12" spans="1:21" ht="15" customHeight="1" thickBot="1" x14ac:dyDescent="0.2">
      <c r="A12" s="1" t="s">
        <v>181</v>
      </c>
      <c r="C12" s="5"/>
      <c r="D12" s="5"/>
      <c r="E12" s="5"/>
      <c r="F12" s="5"/>
      <c r="G12" s="5"/>
      <c r="H12" s="10"/>
    </row>
    <row r="13" spans="1:21" ht="18" customHeight="1" x14ac:dyDescent="0.15">
      <c r="A13" s="579" t="s">
        <v>12</v>
      </c>
      <c r="B13" s="580"/>
      <c r="C13" s="580"/>
      <c r="D13" s="580"/>
      <c r="E13" s="580"/>
      <c r="F13" s="524" t="s">
        <v>89</v>
      </c>
      <c r="G13" s="580"/>
      <c r="H13" s="580"/>
      <c r="I13" s="580"/>
      <c r="J13" s="581"/>
      <c r="K13" s="525" t="s">
        <v>13</v>
      </c>
      <c r="L13" s="516" t="s">
        <v>14</v>
      </c>
      <c r="M13" s="517"/>
      <c r="N13" s="517"/>
      <c r="O13" s="517"/>
      <c r="P13" s="517"/>
      <c r="Q13" s="517"/>
      <c r="R13" s="517"/>
      <c r="S13" s="517"/>
      <c r="T13" s="517"/>
      <c r="U13" s="518"/>
    </row>
    <row r="14" spans="1:21" ht="18" customHeight="1" thickBot="1" x14ac:dyDescent="0.2">
      <c r="A14" s="51" t="s">
        <v>15</v>
      </c>
      <c r="B14" s="529" t="s">
        <v>16</v>
      </c>
      <c r="C14" s="561"/>
      <c r="D14" s="561"/>
      <c r="E14" s="561"/>
      <c r="F14" s="52" t="s">
        <v>15</v>
      </c>
      <c r="G14" s="529" t="s">
        <v>16</v>
      </c>
      <c r="H14" s="561"/>
      <c r="I14" s="561"/>
      <c r="J14" s="582"/>
      <c r="K14" s="526"/>
      <c r="L14" s="519"/>
      <c r="M14" s="520"/>
      <c r="N14" s="520"/>
      <c r="O14" s="520"/>
      <c r="P14" s="520"/>
      <c r="Q14" s="520"/>
      <c r="R14" s="520"/>
      <c r="S14" s="520"/>
      <c r="T14" s="520"/>
      <c r="U14" s="521"/>
    </row>
    <row r="15" spans="1:21" ht="31.5" customHeight="1" thickTop="1" x14ac:dyDescent="0.15">
      <c r="A15" s="178" t="str">
        <f>'付票 '!A15</f>
        <v/>
      </c>
      <c r="B15" s="576" t="str">
        <f>'付票 '!B15:E15</f>
        <v/>
      </c>
      <c r="C15" s="577"/>
      <c r="D15" s="577"/>
      <c r="E15" s="578"/>
      <c r="F15" s="179" t="str">
        <f>'付票 '!F15</f>
        <v/>
      </c>
      <c r="G15" s="576" t="str">
        <f>'付票 '!G15:J15</f>
        <v/>
      </c>
      <c r="H15" s="577"/>
      <c r="I15" s="577"/>
      <c r="J15" s="578"/>
      <c r="K15" s="180">
        <f>'付票 '!K15</f>
        <v>0</v>
      </c>
      <c r="L15" s="585">
        <f>'付票 '!L15:U15</f>
        <v>0</v>
      </c>
      <c r="M15" s="586"/>
      <c r="N15" s="586"/>
      <c r="O15" s="586"/>
      <c r="P15" s="586"/>
      <c r="Q15" s="586"/>
      <c r="R15" s="586"/>
      <c r="S15" s="586"/>
      <c r="T15" s="586"/>
      <c r="U15" s="587"/>
    </row>
    <row r="16" spans="1:21" ht="31.5" customHeight="1" x14ac:dyDescent="0.15">
      <c r="A16" s="182" t="str">
        <f>'付票 '!A16</f>
        <v/>
      </c>
      <c r="B16" s="501" t="str">
        <f>'付票 '!B16:E16</f>
        <v/>
      </c>
      <c r="C16" s="502"/>
      <c r="D16" s="502"/>
      <c r="E16" s="503"/>
      <c r="F16" s="55" t="str">
        <f>'付票 '!F16</f>
        <v/>
      </c>
      <c r="G16" s="501" t="str">
        <f>'付票 '!G16:J16</f>
        <v/>
      </c>
      <c r="H16" s="502"/>
      <c r="I16" s="502"/>
      <c r="J16" s="503"/>
      <c r="K16" s="177"/>
      <c r="L16" s="571">
        <f>'付票 '!L16:U16</f>
        <v>0</v>
      </c>
      <c r="M16" s="572"/>
      <c r="N16" s="572"/>
      <c r="O16" s="572"/>
      <c r="P16" s="572"/>
      <c r="Q16" s="572"/>
      <c r="R16" s="572"/>
      <c r="S16" s="572"/>
      <c r="T16" s="572"/>
      <c r="U16" s="573"/>
    </row>
    <row r="17" spans="1:21" ht="31.5" customHeight="1" x14ac:dyDescent="0.15">
      <c r="A17" s="182" t="str">
        <f>'付票 '!A17</f>
        <v/>
      </c>
      <c r="B17" s="501" t="str">
        <f>'付票 '!B17:E17</f>
        <v/>
      </c>
      <c r="C17" s="502"/>
      <c r="D17" s="502"/>
      <c r="E17" s="503"/>
      <c r="F17" s="55" t="str">
        <f>'付票 '!F17</f>
        <v/>
      </c>
      <c r="G17" s="501" t="str">
        <f>'付票 '!G17:J17</f>
        <v/>
      </c>
      <c r="H17" s="502"/>
      <c r="I17" s="502"/>
      <c r="J17" s="503"/>
      <c r="K17" s="177"/>
      <c r="L17" s="571">
        <f>'付票 '!L17:U17</f>
        <v>0</v>
      </c>
      <c r="M17" s="572"/>
      <c r="N17" s="572"/>
      <c r="O17" s="572"/>
      <c r="P17" s="572"/>
      <c r="Q17" s="572"/>
      <c r="R17" s="572"/>
      <c r="S17" s="572"/>
      <c r="T17" s="572"/>
      <c r="U17" s="573"/>
    </row>
    <row r="18" spans="1:21" ht="30.75" customHeight="1" x14ac:dyDescent="0.15">
      <c r="A18" s="182" t="str">
        <f>'付票 '!A18</f>
        <v/>
      </c>
      <c r="B18" s="501" t="str">
        <f>'付票 '!B18:E18</f>
        <v/>
      </c>
      <c r="C18" s="502"/>
      <c r="D18" s="502"/>
      <c r="E18" s="503"/>
      <c r="F18" s="55" t="str">
        <f>'付票 '!F18</f>
        <v/>
      </c>
      <c r="G18" s="501" t="str">
        <f>'付票 '!G18:J18</f>
        <v/>
      </c>
      <c r="H18" s="502"/>
      <c r="I18" s="502"/>
      <c r="J18" s="503"/>
      <c r="K18" s="177"/>
      <c r="L18" s="571">
        <f>'付票 '!L18:U18</f>
        <v>0</v>
      </c>
      <c r="M18" s="572"/>
      <c r="N18" s="572"/>
      <c r="O18" s="572"/>
      <c r="P18" s="572"/>
      <c r="Q18" s="572"/>
      <c r="R18" s="572"/>
      <c r="S18" s="572"/>
      <c r="T18" s="572"/>
      <c r="U18" s="573"/>
    </row>
    <row r="19" spans="1:21" ht="31.5" customHeight="1" thickBot="1" x14ac:dyDescent="0.2">
      <c r="A19" s="176" t="str">
        <f>'付票 '!A19</f>
        <v/>
      </c>
      <c r="B19" s="562" t="str">
        <f>'付票 '!B19:E19</f>
        <v/>
      </c>
      <c r="C19" s="563"/>
      <c r="D19" s="563"/>
      <c r="E19" s="564"/>
      <c r="F19" s="54" t="str">
        <f>'付票 '!F19</f>
        <v/>
      </c>
      <c r="G19" s="562" t="str">
        <f>'付票 '!G19:J19</f>
        <v/>
      </c>
      <c r="H19" s="563"/>
      <c r="I19" s="563"/>
      <c r="J19" s="564"/>
      <c r="K19" s="181"/>
      <c r="L19" s="571">
        <f>'付票 '!L19:U19</f>
        <v>0</v>
      </c>
      <c r="M19" s="572"/>
      <c r="N19" s="572"/>
      <c r="O19" s="572"/>
      <c r="P19" s="572"/>
      <c r="Q19" s="572"/>
      <c r="R19" s="572"/>
      <c r="S19" s="572"/>
      <c r="T19" s="572"/>
      <c r="U19" s="573"/>
    </row>
    <row r="20" spans="1:21" ht="18.75" customHeight="1" x14ac:dyDescent="0.15">
      <c r="A20" s="588"/>
      <c r="B20" s="588"/>
      <c r="C20" s="588"/>
      <c r="D20" s="588"/>
      <c r="E20" s="588"/>
      <c r="F20" s="588"/>
      <c r="G20" s="588"/>
      <c r="H20" s="588"/>
      <c r="I20" s="588"/>
      <c r="J20" s="588"/>
      <c r="K20" s="588"/>
      <c r="L20" s="588"/>
      <c r="M20" s="588"/>
      <c r="N20" s="588"/>
      <c r="O20" s="588"/>
      <c r="P20" s="588"/>
      <c r="Q20" s="588"/>
      <c r="R20" s="588"/>
      <c r="S20" s="588"/>
      <c r="T20" s="588"/>
      <c r="U20" s="588"/>
    </row>
    <row r="21" spans="1:21" ht="18.75" customHeight="1" x14ac:dyDescent="0.15">
      <c r="B21" s="5"/>
      <c r="C21" s="5"/>
      <c r="D21" s="5"/>
      <c r="E21" s="5"/>
      <c r="F21" s="5"/>
      <c r="G21" s="5"/>
      <c r="H21" s="5"/>
      <c r="I21" s="5"/>
      <c r="J21" s="4"/>
      <c r="K21" s="5"/>
      <c r="L21" s="5"/>
      <c r="M21" s="5"/>
      <c r="N21" s="5"/>
      <c r="O21" s="5"/>
      <c r="P21" s="5"/>
      <c r="Q21" s="5"/>
      <c r="R21" s="5"/>
      <c r="S21" s="5"/>
      <c r="T21" s="5"/>
    </row>
    <row r="22" spans="1:21" ht="23.25" customHeight="1" thickBot="1" x14ac:dyDescent="0.2">
      <c r="A22" s="57" t="s">
        <v>175</v>
      </c>
      <c r="B22" s="5"/>
      <c r="C22" s="5"/>
      <c r="D22" s="5"/>
      <c r="F22" s="6"/>
      <c r="G22" s="10"/>
      <c r="H22" s="5"/>
      <c r="I22" s="5"/>
      <c r="J22" s="4"/>
      <c r="K22" s="5"/>
      <c r="L22" s="5"/>
      <c r="M22" s="5"/>
      <c r="N22" s="5"/>
      <c r="O22" s="5"/>
      <c r="P22" s="5"/>
      <c r="Q22" s="5"/>
      <c r="R22" s="5"/>
      <c r="S22" s="5"/>
      <c r="T22" s="5"/>
    </row>
    <row r="23" spans="1:21" ht="31.5" customHeight="1" thickBot="1" x14ac:dyDescent="0.2">
      <c r="A23" s="560" t="s">
        <v>17</v>
      </c>
      <c r="B23" s="545"/>
      <c r="C23" s="545"/>
      <c r="D23" s="545"/>
      <c r="E23" s="545"/>
      <c r="F23" s="545"/>
      <c r="G23" s="545"/>
      <c r="H23" s="545"/>
      <c r="I23" s="545"/>
      <c r="J23" s="545"/>
      <c r="K23" s="545"/>
      <c r="L23" s="545"/>
      <c r="M23" s="546"/>
      <c r="N23" s="544" t="s">
        <v>18</v>
      </c>
      <c r="O23" s="545"/>
      <c r="P23" s="546"/>
      <c r="Q23" s="544" t="s">
        <v>19</v>
      </c>
      <c r="R23" s="545"/>
      <c r="S23" s="545"/>
      <c r="T23" s="545"/>
      <c r="U23" s="550"/>
    </row>
    <row r="24" spans="1:21" ht="15.75" customHeight="1" thickTop="1" x14ac:dyDescent="0.15">
      <c r="A24" s="596">
        <f>'付票 '!A24:M25</f>
        <v>0</v>
      </c>
      <c r="B24" s="597"/>
      <c r="C24" s="597"/>
      <c r="D24" s="597"/>
      <c r="E24" s="597"/>
      <c r="F24" s="597"/>
      <c r="G24" s="597"/>
      <c r="H24" s="597"/>
      <c r="I24" s="597"/>
      <c r="J24" s="597"/>
      <c r="K24" s="597"/>
      <c r="L24" s="597"/>
      <c r="M24" s="598"/>
      <c r="N24" s="604">
        <f>'付票 '!N24:P25</f>
        <v>0</v>
      </c>
      <c r="O24" s="597"/>
      <c r="P24" s="598"/>
      <c r="Q24" s="156" t="s">
        <v>360</v>
      </c>
      <c r="R24" s="589" t="str">
        <f>IF('付票 '!R24=0,"",'付票 '!R24)</f>
        <v/>
      </c>
      <c r="S24" s="589"/>
      <c r="T24" s="589"/>
      <c r="U24" s="590"/>
    </row>
    <row r="25" spans="1:21" ht="15.75" customHeight="1" x14ac:dyDescent="0.15">
      <c r="A25" s="568"/>
      <c r="B25" s="569"/>
      <c r="C25" s="569"/>
      <c r="D25" s="569"/>
      <c r="E25" s="569"/>
      <c r="F25" s="569"/>
      <c r="G25" s="569"/>
      <c r="H25" s="569"/>
      <c r="I25" s="569"/>
      <c r="J25" s="569"/>
      <c r="K25" s="569"/>
      <c r="L25" s="569"/>
      <c r="M25" s="570"/>
      <c r="N25" s="584"/>
      <c r="O25" s="569"/>
      <c r="P25" s="570"/>
      <c r="Q25" s="155" t="s">
        <v>361</v>
      </c>
      <c r="R25" s="601" t="str">
        <f>IF('付票 '!R25=0,"",'付票 '!R25)</f>
        <v/>
      </c>
      <c r="S25" s="601"/>
      <c r="T25" s="601"/>
      <c r="U25" s="602"/>
    </row>
    <row r="26" spans="1:21" ht="15.75" customHeight="1" x14ac:dyDescent="0.15">
      <c r="A26" s="565">
        <f>'付票 '!A26:M27</f>
        <v>0</v>
      </c>
      <c r="B26" s="566"/>
      <c r="C26" s="566"/>
      <c r="D26" s="566"/>
      <c r="E26" s="566"/>
      <c r="F26" s="566"/>
      <c r="G26" s="566"/>
      <c r="H26" s="566"/>
      <c r="I26" s="566"/>
      <c r="J26" s="566"/>
      <c r="K26" s="566"/>
      <c r="L26" s="566"/>
      <c r="M26" s="567"/>
      <c r="N26" s="583">
        <f>'付票 '!N26:P27</f>
        <v>0</v>
      </c>
      <c r="O26" s="566"/>
      <c r="P26" s="567"/>
      <c r="Q26" s="153" t="s">
        <v>360</v>
      </c>
      <c r="R26" s="591" t="str">
        <f>IF('付票 '!R26=0,"",'付票 '!R26)</f>
        <v/>
      </c>
      <c r="S26" s="591"/>
      <c r="T26" s="591"/>
      <c r="U26" s="592"/>
    </row>
    <row r="27" spans="1:21" ht="15.75" customHeight="1" x14ac:dyDescent="0.15">
      <c r="A27" s="568"/>
      <c r="B27" s="569"/>
      <c r="C27" s="569"/>
      <c r="D27" s="569"/>
      <c r="E27" s="569"/>
      <c r="F27" s="569"/>
      <c r="G27" s="569"/>
      <c r="H27" s="569"/>
      <c r="I27" s="569"/>
      <c r="J27" s="569"/>
      <c r="K27" s="569"/>
      <c r="L27" s="569"/>
      <c r="M27" s="570"/>
      <c r="N27" s="584"/>
      <c r="O27" s="569"/>
      <c r="P27" s="570"/>
      <c r="Q27" s="152" t="s">
        <v>361</v>
      </c>
      <c r="R27" s="574" t="str">
        <f>IF('付票 '!R27=0,"",'付票 '!R27)</f>
        <v/>
      </c>
      <c r="S27" s="574"/>
      <c r="T27" s="574"/>
      <c r="U27" s="575"/>
    </row>
    <row r="28" spans="1:21" ht="15.75" customHeight="1" x14ac:dyDescent="0.15">
      <c r="A28" s="565">
        <f>'付票 '!A28:M29</f>
        <v>0</v>
      </c>
      <c r="B28" s="566"/>
      <c r="C28" s="566"/>
      <c r="D28" s="566"/>
      <c r="E28" s="566"/>
      <c r="F28" s="566"/>
      <c r="G28" s="566"/>
      <c r="H28" s="566"/>
      <c r="I28" s="566"/>
      <c r="J28" s="566"/>
      <c r="K28" s="566"/>
      <c r="L28" s="566"/>
      <c r="M28" s="567"/>
      <c r="N28" s="583">
        <f>'付票 '!N28:P29</f>
        <v>0</v>
      </c>
      <c r="O28" s="566"/>
      <c r="P28" s="567"/>
      <c r="Q28" s="153" t="s">
        <v>360</v>
      </c>
      <c r="R28" s="591" t="str">
        <f>IF('付票 '!R28=0,"",'付票 '!R28)</f>
        <v/>
      </c>
      <c r="S28" s="591"/>
      <c r="T28" s="591"/>
      <c r="U28" s="592"/>
    </row>
    <row r="29" spans="1:21" ht="15.75" customHeight="1" x14ac:dyDescent="0.15">
      <c r="A29" s="568"/>
      <c r="B29" s="569"/>
      <c r="C29" s="569"/>
      <c r="D29" s="569"/>
      <c r="E29" s="569"/>
      <c r="F29" s="569"/>
      <c r="G29" s="569"/>
      <c r="H29" s="569"/>
      <c r="I29" s="569"/>
      <c r="J29" s="569"/>
      <c r="K29" s="569"/>
      <c r="L29" s="569"/>
      <c r="M29" s="570"/>
      <c r="N29" s="584"/>
      <c r="O29" s="569"/>
      <c r="P29" s="570"/>
      <c r="Q29" s="152" t="s">
        <v>361</v>
      </c>
      <c r="R29" s="574" t="str">
        <f>IF('付票 '!R29=0,"",'付票 '!R29)</f>
        <v/>
      </c>
      <c r="S29" s="574"/>
      <c r="T29" s="574"/>
      <c r="U29" s="575"/>
    </row>
    <row r="30" spans="1:21" ht="15.75" customHeight="1" x14ac:dyDescent="0.15">
      <c r="A30" s="565">
        <f>'付票 '!A30:M31</f>
        <v>0</v>
      </c>
      <c r="B30" s="566"/>
      <c r="C30" s="566"/>
      <c r="D30" s="566"/>
      <c r="E30" s="566"/>
      <c r="F30" s="566"/>
      <c r="G30" s="566"/>
      <c r="H30" s="566"/>
      <c r="I30" s="566"/>
      <c r="J30" s="566"/>
      <c r="K30" s="566"/>
      <c r="L30" s="566"/>
      <c r="M30" s="567"/>
      <c r="N30" s="583">
        <f>'付票 '!N30:P31</f>
        <v>0</v>
      </c>
      <c r="O30" s="566"/>
      <c r="P30" s="567"/>
      <c r="Q30" s="153" t="s">
        <v>360</v>
      </c>
      <c r="R30" s="591" t="str">
        <f>IF('付票 '!R30=0,"",'付票 '!R30)</f>
        <v/>
      </c>
      <c r="S30" s="591"/>
      <c r="T30" s="591"/>
      <c r="U30" s="592"/>
    </row>
    <row r="31" spans="1:21" ht="15.75" customHeight="1" x14ac:dyDescent="0.15">
      <c r="A31" s="568"/>
      <c r="B31" s="569"/>
      <c r="C31" s="569"/>
      <c r="D31" s="569"/>
      <c r="E31" s="569"/>
      <c r="F31" s="569"/>
      <c r="G31" s="569"/>
      <c r="H31" s="569"/>
      <c r="I31" s="569"/>
      <c r="J31" s="569"/>
      <c r="K31" s="569"/>
      <c r="L31" s="569"/>
      <c r="M31" s="570"/>
      <c r="N31" s="584"/>
      <c r="O31" s="569"/>
      <c r="P31" s="570"/>
      <c r="Q31" s="152" t="s">
        <v>361</v>
      </c>
      <c r="R31" s="574" t="str">
        <f>IF('付票 '!R31=0,"",'付票 '!R31)</f>
        <v/>
      </c>
      <c r="S31" s="574"/>
      <c r="T31" s="574"/>
      <c r="U31" s="575"/>
    </row>
    <row r="32" spans="1:21" ht="15.75" customHeight="1" x14ac:dyDescent="0.15">
      <c r="A32" s="565">
        <f>'付票 '!A32:M33</f>
        <v>0</v>
      </c>
      <c r="B32" s="566"/>
      <c r="C32" s="566"/>
      <c r="D32" s="566"/>
      <c r="E32" s="566"/>
      <c r="F32" s="566"/>
      <c r="G32" s="566"/>
      <c r="H32" s="566"/>
      <c r="I32" s="566"/>
      <c r="J32" s="566"/>
      <c r="K32" s="566"/>
      <c r="L32" s="566"/>
      <c r="M32" s="567"/>
      <c r="N32" s="583">
        <f>'付票 '!N32:P33</f>
        <v>0</v>
      </c>
      <c r="O32" s="566"/>
      <c r="P32" s="567"/>
      <c r="Q32" s="153" t="s">
        <v>360</v>
      </c>
      <c r="R32" s="591" t="str">
        <f>IF('付票 '!R32=0,"",'付票 '!R32)</f>
        <v/>
      </c>
      <c r="S32" s="591"/>
      <c r="T32" s="591"/>
      <c r="U32" s="592"/>
    </row>
    <row r="33" spans="1:21" ht="15.75" customHeight="1" thickBot="1" x14ac:dyDescent="0.2">
      <c r="A33" s="593"/>
      <c r="B33" s="594"/>
      <c r="C33" s="594"/>
      <c r="D33" s="594"/>
      <c r="E33" s="594"/>
      <c r="F33" s="594"/>
      <c r="G33" s="594"/>
      <c r="H33" s="594"/>
      <c r="I33" s="594"/>
      <c r="J33" s="594"/>
      <c r="K33" s="594"/>
      <c r="L33" s="594"/>
      <c r="M33" s="595"/>
      <c r="N33" s="603"/>
      <c r="O33" s="594"/>
      <c r="P33" s="595"/>
      <c r="Q33" s="154" t="s">
        <v>361</v>
      </c>
      <c r="R33" s="599" t="str">
        <f>IF('付票 '!R33=0,"",'付票 '!R33)</f>
        <v/>
      </c>
      <c r="S33" s="599"/>
      <c r="T33" s="599"/>
      <c r="U33" s="600"/>
    </row>
    <row r="34" spans="1:21" ht="18.75" customHeight="1" x14ac:dyDescent="0.15">
      <c r="A34" s="58" t="s">
        <v>224</v>
      </c>
      <c r="B34" s="59"/>
      <c r="C34" s="59"/>
      <c r="D34" s="59"/>
      <c r="E34" s="59"/>
      <c r="F34" s="59"/>
      <c r="G34" s="59"/>
      <c r="H34" s="59"/>
      <c r="I34" s="59"/>
      <c r="J34" s="59"/>
      <c r="K34" s="59"/>
      <c r="L34" s="59"/>
      <c r="M34" s="59"/>
      <c r="N34" s="59"/>
      <c r="O34" s="59"/>
      <c r="P34" s="59"/>
      <c r="Q34" s="32"/>
      <c r="R34" s="32"/>
      <c r="S34" s="32"/>
      <c r="T34" s="32"/>
    </row>
    <row r="35" spans="1:21" ht="18.75" customHeight="1" x14ac:dyDescent="0.15">
      <c r="A35" s="5"/>
      <c r="B35" s="59"/>
      <c r="C35" s="59"/>
      <c r="D35" s="59"/>
      <c r="E35" s="59"/>
      <c r="F35" s="59"/>
      <c r="G35" s="59"/>
      <c r="H35" s="59"/>
      <c r="I35" s="59"/>
      <c r="J35" s="59"/>
      <c r="K35" s="59"/>
      <c r="L35" s="59"/>
      <c r="M35" s="59"/>
      <c r="N35" s="59"/>
      <c r="O35" s="59"/>
      <c r="P35" s="59"/>
      <c r="Q35" s="32"/>
      <c r="R35" s="32"/>
      <c r="S35" s="32"/>
      <c r="T35" s="32"/>
    </row>
    <row r="36" spans="1:21" ht="17.25" customHeight="1" thickBot="1" x14ac:dyDescent="0.2">
      <c r="A36" s="57" t="s">
        <v>225</v>
      </c>
      <c r="B36" s="59"/>
      <c r="C36" s="59"/>
      <c r="D36" s="59"/>
      <c r="E36" s="59"/>
      <c r="F36" s="59"/>
      <c r="G36" s="59"/>
      <c r="H36" s="59"/>
      <c r="I36" s="59"/>
      <c r="J36" s="59"/>
      <c r="K36" s="59"/>
      <c r="L36" s="59"/>
      <c r="M36" s="59"/>
      <c r="N36" s="59"/>
      <c r="O36" s="59"/>
      <c r="P36" s="59"/>
      <c r="Q36" s="32"/>
      <c r="R36" s="32"/>
      <c r="S36" s="32"/>
      <c r="T36" s="32"/>
    </row>
    <row r="37" spans="1:21" ht="34.5" customHeight="1" x14ac:dyDescent="0.15">
      <c r="A37" s="555" t="s">
        <v>173</v>
      </c>
      <c r="B37" s="556"/>
      <c r="C37" s="556"/>
      <c r="D37" s="556"/>
      <c r="E37" s="556"/>
      <c r="F37" s="556"/>
      <c r="G37" s="160"/>
      <c r="H37" s="260">
        <f>'付票 '!H37</f>
        <v>0</v>
      </c>
      <c r="I37" s="161"/>
      <c r="J37" s="59"/>
      <c r="K37" s="59"/>
      <c r="L37" s="59"/>
      <c r="M37" s="59"/>
      <c r="N37" s="59"/>
      <c r="O37" s="59"/>
      <c r="P37" s="59"/>
      <c r="Q37" s="32"/>
      <c r="R37" s="32"/>
      <c r="S37" s="32"/>
      <c r="T37" s="32"/>
    </row>
    <row r="38" spans="1:21" ht="17.25" customHeight="1" x14ac:dyDescent="0.15">
      <c r="A38" s="58" t="s">
        <v>226</v>
      </c>
      <c r="B38" s="60"/>
      <c r="C38" s="60"/>
      <c r="D38" s="60"/>
      <c r="E38" s="60"/>
      <c r="F38" s="60"/>
      <c r="G38" s="60"/>
      <c r="H38" s="60"/>
      <c r="I38" s="61"/>
      <c r="J38" s="61"/>
      <c r="K38" s="61"/>
      <c r="L38" s="61"/>
      <c r="M38" s="61"/>
      <c r="N38" s="61"/>
      <c r="O38" s="61"/>
      <c r="P38" s="61"/>
      <c r="Q38" s="32"/>
      <c r="R38" s="32"/>
      <c r="S38" s="32"/>
      <c r="T38" s="32"/>
    </row>
    <row r="39" spans="1:21" ht="17.25" customHeight="1" x14ac:dyDescent="0.15">
      <c r="A39" s="58" t="s">
        <v>227</v>
      </c>
      <c r="B39" s="60"/>
      <c r="C39" s="60"/>
      <c r="D39" s="60"/>
      <c r="E39" s="60"/>
      <c r="F39" s="60"/>
      <c r="G39" s="60"/>
      <c r="H39" s="60"/>
      <c r="I39" s="61"/>
      <c r="J39" s="61"/>
      <c r="K39" s="61"/>
      <c r="L39" s="61"/>
      <c r="M39" s="61"/>
      <c r="N39" s="61"/>
      <c r="O39" s="61"/>
      <c r="P39" s="61"/>
      <c r="Q39" s="32"/>
      <c r="R39" s="32"/>
      <c r="S39" s="32"/>
      <c r="T39" s="32"/>
    </row>
    <row r="40" spans="1:21" ht="17.25" customHeight="1" x14ac:dyDescent="0.15">
      <c r="A40" s="62"/>
      <c r="B40" s="63"/>
      <c r="C40" s="63"/>
      <c r="D40" s="63"/>
      <c r="E40" s="63"/>
      <c r="F40" s="63"/>
      <c r="G40" s="63"/>
      <c r="H40" s="63"/>
      <c r="I40" s="64"/>
      <c r="J40" s="64"/>
      <c r="K40" s="64"/>
      <c r="L40" s="64"/>
      <c r="M40" s="64"/>
      <c r="N40" s="64"/>
      <c r="O40" s="64"/>
      <c r="P40" s="64"/>
      <c r="Q40" s="65"/>
      <c r="R40" s="65"/>
      <c r="S40" s="65"/>
      <c r="T40" s="65"/>
      <c r="U40" s="62"/>
    </row>
    <row r="41" spans="1:21" ht="12.75" customHeight="1" x14ac:dyDescent="0.15">
      <c r="A41" s="5" t="s">
        <v>458</v>
      </c>
      <c r="B41" s="60"/>
      <c r="C41" s="60"/>
      <c r="D41" s="60"/>
      <c r="E41" s="60"/>
      <c r="F41" s="60"/>
      <c r="G41" s="60"/>
      <c r="H41" s="60"/>
      <c r="I41" s="61"/>
      <c r="J41" s="61"/>
      <c r="K41" s="61"/>
      <c r="L41" s="61"/>
      <c r="M41" s="61"/>
      <c r="N41" s="61"/>
      <c r="O41" s="61"/>
      <c r="P41" s="61"/>
      <c r="Q41" s="32"/>
      <c r="R41" s="32"/>
      <c r="S41" s="32"/>
      <c r="T41" s="32"/>
    </row>
    <row r="42" spans="1:21" ht="25.5" customHeight="1" x14ac:dyDescent="0.15">
      <c r="A42" s="47" t="s">
        <v>185</v>
      </c>
      <c r="F42" s="10"/>
      <c r="G42" s="10"/>
      <c r="H42" s="10"/>
      <c r="I42" s="10"/>
      <c r="J42" s="10"/>
      <c r="K42" s="66"/>
      <c r="N42" s="1" t="s">
        <v>20</v>
      </c>
      <c r="P42" s="1"/>
      <c r="Q42" s="67"/>
      <c r="R42" s="68"/>
      <c r="S42" s="69"/>
    </row>
    <row r="43" spans="1:21" ht="25.5" customHeight="1" x14ac:dyDescent="0.15">
      <c r="F43" s="10"/>
      <c r="G43" s="10"/>
      <c r="H43" s="1" t="s">
        <v>449</v>
      </c>
      <c r="I43" s="10"/>
      <c r="J43" s="10"/>
      <c r="K43" s="66"/>
      <c r="N43" s="1" t="s">
        <v>233</v>
      </c>
      <c r="P43" s="1"/>
      <c r="Q43" s="1"/>
      <c r="R43" s="1"/>
      <c r="S43" s="1"/>
    </row>
    <row r="44" spans="1:21" ht="25.5" customHeight="1" x14ac:dyDescent="0.15">
      <c r="F44" s="10"/>
      <c r="G44" s="10"/>
      <c r="H44" s="10"/>
      <c r="I44" s="10"/>
      <c r="J44" s="10"/>
      <c r="K44" s="66"/>
    </row>
    <row r="45" spans="1:21" ht="18" customHeight="1" x14ac:dyDescent="0.15"/>
    <row r="46" spans="1:21" ht="18" customHeight="1" x14ac:dyDescent="0.15">
      <c r="A46" s="1" t="s">
        <v>21</v>
      </c>
    </row>
    <row r="47" spans="1:21" ht="18" customHeight="1" x14ac:dyDescent="0.15">
      <c r="A47" s="14" t="s">
        <v>22</v>
      </c>
    </row>
    <row r="48" spans="1:21" ht="18" customHeight="1" x14ac:dyDescent="0.15">
      <c r="F48" s="10"/>
      <c r="G48" s="10"/>
      <c r="H48" s="10"/>
      <c r="I48" s="10"/>
      <c r="J48" s="10"/>
      <c r="K48" s="66"/>
    </row>
    <row r="49" spans="6:11" ht="18" customHeight="1" x14ac:dyDescent="0.15">
      <c r="F49" s="10"/>
      <c r="G49" s="10"/>
      <c r="H49" s="10"/>
      <c r="I49" s="10"/>
      <c r="J49" s="10"/>
      <c r="K49" s="66"/>
    </row>
    <row r="50" spans="6:11" ht="18" customHeight="1" x14ac:dyDescent="0.15">
      <c r="F50" s="10"/>
      <c r="G50" s="10"/>
      <c r="H50" s="10"/>
      <c r="I50" s="10"/>
      <c r="J50" s="10"/>
      <c r="K50" s="66"/>
    </row>
    <row r="51" spans="6:11" ht="12" x14ac:dyDescent="0.15">
      <c r="F51" s="10"/>
      <c r="G51" s="10"/>
      <c r="H51" s="10"/>
      <c r="I51" s="10"/>
      <c r="J51" s="10"/>
    </row>
  </sheetData>
  <sheetProtection sheet="1" selectLockedCells="1"/>
  <mergeCells count="50">
    <mergeCell ref="A32:M33"/>
    <mergeCell ref="N30:P31"/>
    <mergeCell ref="R32:U32"/>
    <mergeCell ref="R28:U28"/>
    <mergeCell ref="G18:J18"/>
    <mergeCell ref="G19:J19"/>
    <mergeCell ref="Q23:U23"/>
    <mergeCell ref="A24:M25"/>
    <mergeCell ref="A30:M31"/>
    <mergeCell ref="R30:U30"/>
    <mergeCell ref="R31:U31"/>
    <mergeCell ref="R33:U33"/>
    <mergeCell ref="R25:U25"/>
    <mergeCell ref="N32:P33"/>
    <mergeCell ref="N23:P23"/>
    <mergeCell ref="N24:P25"/>
    <mergeCell ref="N28:P29"/>
    <mergeCell ref="N26:P27"/>
    <mergeCell ref="G15:J15"/>
    <mergeCell ref="L15:U15"/>
    <mergeCell ref="G17:J17"/>
    <mergeCell ref="A20:U20"/>
    <mergeCell ref="B18:E18"/>
    <mergeCell ref="R24:U24"/>
    <mergeCell ref="R26:U26"/>
    <mergeCell ref="M4:U4"/>
    <mergeCell ref="M5:U5"/>
    <mergeCell ref="M6:U6"/>
    <mergeCell ref="M7:T7"/>
    <mergeCell ref="A13:E13"/>
    <mergeCell ref="F13:J13"/>
    <mergeCell ref="K13:K14"/>
    <mergeCell ref="L13:U14"/>
    <mergeCell ref="G14:J14"/>
    <mergeCell ref="A37:F37"/>
    <mergeCell ref="A23:M23"/>
    <mergeCell ref="B14:E14"/>
    <mergeCell ref="B19:E19"/>
    <mergeCell ref="B16:E16"/>
    <mergeCell ref="B17:E17"/>
    <mergeCell ref="A26:M27"/>
    <mergeCell ref="G16:J16"/>
    <mergeCell ref="L16:U16"/>
    <mergeCell ref="L17:U17"/>
    <mergeCell ref="L18:U18"/>
    <mergeCell ref="L19:U19"/>
    <mergeCell ref="R27:U27"/>
    <mergeCell ref="R29:U29"/>
    <mergeCell ref="A28:M29"/>
    <mergeCell ref="B15:E15"/>
  </mergeCells>
  <phoneticPr fontId="1"/>
  <printOptions horizontalCentered="1"/>
  <pageMargins left="0.39370078740157483" right="0.39370078740157483" top="0.39370078740157483" bottom="0.59055118110236227" header="0.51181102362204722" footer="0.31496062992125984"/>
  <pageSetup paperSize="9" scale="84" firstPageNumber="12" orientation="portrait" useFirstPageNumber="1" r:id="rId1"/>
  <headerFooter alignWithMargins="0">
    <oddFooter>&amp;R[令和８・９年度版]</oddFooter>
  </headerFooter>
  <extLst>
    <ext xmlns:x14="http://schemas.microsoft.com/office/spreadsheetml/2009/9/main" uri="{CCE6A557-97BC-4b89-ADB6-D9C93CAAB3DF}">
      <x14:dataValidations xmlns:xm="http://schemas.microsoft.com/office/excel/2006/main" disablePrompts="1" count="1">
        <x14:dataValidation type="custom" allowBlank="1" showInputMessage="1" showErrorMessage="1" xr:uid="{00000000-0002-0000-0400-000000000000}">
          <x14:formula1>
            <xm:f>G37=入力シート!V34</xm:f>
          </x14:formula1>
          <xm:sqref>I37 G37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Y47"/>
  <sheetViews>
    <sheetView showGridLines="0" view="pageLayout" zoomScaleNormal="100" zoomScaleSheetLayoutView="100" workbookViewId="0">
      <selection activeCell="I12" sqref="I12:Q12"/>
    </sheetView>
  </sheetViews>
  <sheetFormatPr defaultColWidth="2" defaultRowHeight="15" customHeight="1" x14ac:dyDescent="0.15"/>
  <cols>
    <col min="1" max="3" width="2" style="34" customWidth="1"/>
    <col min="4" max="4" width="2" style="35" customWidth="1"/>
    <col min="5" max="42" width="2" style="34" customWidth="1"/>
    <col min="43" max="43" width="2.875" style="34" customWidth="1"/>
    <col min="44" max="47" width="2" style="34" customWidth="1"/>
    <col min="48" max="50" width="2" style="36" customWidth="1"/>
    <col min="51" max="16384" width="2" style="34"/>
  </cols>
  <sheetData>
    <row r="1" spans="1:50" s="28" customFormat="1" ht="15" customHeight="1" x14ac:dyDescent="0.15">
      <c r="A1" s="210" t="s">
        <v>170</v>
      </c>
      <c r="B1" s="210"/>
      <c r="C1" s="37"/>
      <c r="D1" s="211"/>
      <c r="E1" s="37"/>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V1" s="36"/>
      <c r="AW1" s="36"/>
      <c r="AX1" s="36"/>
    </row>
    <row r="2" spans="1:50" ht="36" customHeight="1" x14ac:dyDescent="0.15">
      <c r="A2" s="37"/>
      <c r="B2" s="37"/>
      <c r="C2" s="37"/>
      <c r="D2" s="211"/>
      <c r="E2" s="37"/>
      <c r="F2" s="37"/>
      <c r="G2" s="37"/>
      <c r="H2" s="37"/>
      <c r="I2" s="37"/>
      <c r="J2" s="37"/>
      <c r="K2" s="37"/>
      <c r="L2" s="37"/>
      <c r="M2" s="212"/>
      <c r="N2" s="212"/>
      <c r="O2" s="212"/>
      <c r="P2" s="212"/>
      <c r="Q2" s="606" t="s">
        <v>145</v>
      </c>
      <c r="R2" s="606"/>
      <c r="S2" s="606"/>
      <c r="T2" s="606"/>
      <c r="U2" s="606"/>
      <c r="V2" s="606"/>
      <c r="W2" s="606"/>
      <c r="X2" s="606"/>
      <c r="Y2" s="606"/>
      <c r="Z2" s="606"/>
      <c r="AA2" s="606"/>
      <c r="AB2" s="37"/>
      <c r="AC2" s="37"/>
      <c r="AD2" s="212"/>
      <c r="AE2" s="212"/>
      <c r="AF2" s="212"/>
      <c r="AG2" s="212"/>
      <c r="AH2" s="212"/>
      <c r="AI2" s="212"/>
      <c r="AJ2" s="212"/>
      <c r="AK2" s="37"/>
      <c r="AL2" s="37"/>
      <c r="AM2" s="37"/>
      <c r="AN2" s="37"/>
      <c r="AO2" s="37"/>
      <c r="AP2" s="37"/>
      <c r="AQ2" s="37"/>
    </row>
    <row r="3" spans="1:50" ht="22.5" customHeight="1" x14ac:dyDescent="0.15">
      <c r="A3" s="37"/>
      <c r="B3" s="37"/>
      <c r="C3" s="37"/>
      <c r="D3" s="211"/>
      <c r="E3" s="37"/>
      <c r="F3" s="37"/>
      <c r="G3" s="37"/>
      <c r="H3" s="37"/>
      <c r="I3" s="37"/>
      <c r="J3" s="37"/>
      <c r="K3" s="37"/>
      <c r="L3" s="37"/>
      <c r="M3" s="37"/>
      <c r="N3" s="213"/>
      <c r="O3" s="214"/>
      <c r="P3" s="37"/>
      <c r="Q3" s="37"/>
      <c r="R3" s="37"/>
      <c r="S3" s="37"/>
      <c r="T3" s="37"/>
      <c r="U3" s="37"/>
      <c r="V3" s="37"/>
      <c r="W3" s="37"/>
      <c r="X3" s="37"/>
      <c r="Y3" s="37"/>
      <c r="Z3" s="37"/>
      <c r="AA3" s="214"/>
      <c r="AB3" s="214"/>
      <c r="AC3" s="214"/>
      <c r="AD3" s="214"/>
      <c r="AE3" s="214"/>
      <c r="AF3" s="214"/>
      <c r="AG3" s="37"/>
      <c r="AH3" s="37"/>
      <c r="AI3" s="37"/>
      <c r="AJ3" s="37"/>
      <c r="AK3" s="37"/>
      <c r="AL3" s="37"/>
      <c r="AM3" s="37"/>
      <c r="AN3" s="37"/>
      <c r="AO3" s="37"/>
      <c r="AP3" s="37"/>
      <c r="AQ3" s="37"/>
    </row>
    <row r="4" spans="1:50" s="38" customFormat="1" ht="22.5" customHeight="1" x14ac:dyDescent="0.15">
      <c r="A4" s="215"/>
      <c r="B4" s="215"/>
      <c r="C4" s="215"/>
      <c r="D4" s="216"/>
      <c r="E4" s="215"/>
      <c r="F4" s="215"/>
      <c r="G4" s="215"/>
      <c r="H4" s="215"/>
      <c r="I4" s="215"/>
      <c r="J4" s="215"/>
      <c r="K4" s="215"/>
      <c r="L4" s="215"/>
      <c r="M4" s="215"/>
      <c r="N4" s="215"/>
      <c r="O4" s="215"/>
      <c r="P4" s="215"/>
      <c r="Q4" s="215"/>
      <c r="R4" s="215"/>
      <c r="S4" s="215"/>
      <c r="T4" s="215"/>
      <c r="U4" s="215"/>
      <c r="V4" s="215"/>
      <c r="W4" s="215"/>
      <c r="X4" s="215"/>
      <c r="Y4" s="215"/>
      <c r="Z4" s="215"/>
      <c r="AA4" s="215"/>
      <c r="AB4" s="215"/>
      <c r="AC4" s="607" t="s">
        <v>450</v>
      </c>
      <c r="AD4" s="607"/>
      <c r="AE4" s="607"/>
      <c r="AF4" s="608" t="str">
        <f>IF(入力シート!I4="","",入力シート!I4)</f>
        <v/>
      </c>
      <c r="AG4" s="609"/>
      <c r="AH4" s="609"/>
      <c r="AI4" s="37" t="s">
        <v>146</v>
      </c>
      <c r="AJ4" s="610" t="str">
        <f>IF(入力シート!I4="","",入力シート!I4)</f>
        <v/>
      </c>
      <c r="AK4" s="610"/>
      <c r="AL4" s="610"/>
      <c r="AM4" s="37" t="s">
        <v>147</v>
      </c>
      <c r="AN4" s="611" t="str">
        <f>IF(入力シート!I4="","",入力シート!I4)</f>
        <v/>
      </c>
      <c r="AO4" s="611"/>
      <c r="AP4" s="611"/>
      <c r="AQ4" s="37" t="s">
        <v>148</v>
      </c>
    </row>
    <row r="5" spans="1:50" s="38" customFormat="1" ht="22.5" customHeight="1" x14ac:dyDescent="0.15">
      <c r="A5" s="215"/>
      <c r="B5" s="215"/>
      <c r="C5" s="215"/>
      <c r="D5" s="216"/>
      <c r="E5" s="215"/>
      <c r="F5" s="215"/>
      <c r="G5" s="215"/>
      <c r="H5" s="215"/>
      <c r="I5" s="215"/>
      <c r="J5" s="215"/>
      <c r="K5" s="215"/>
      <c r="L5" s="215"/>
      <c r="M5" s="215"/>
      <c r="N5" s="215"/>
      <c r="O5" s="215"/>
      <c r="P5" s="215"/>
      <c r="Q5" s="215"/>
      <c r="R5" s="215"/>
      <c r="S5" s="215"/>
      <c r="T5" s="215"/>
      <c r="U5" s="215"/>
      <c r="V5" s="215"/>
      <c r="W5" s="215"/>
      <c r="X5" s="215"/>
      <c r="Y5" s="215"/>
      <c r="Z5" s="215"/>
      <c r="AA5" s="215"/>
      <c r="AB5" s="215"/>
      <c r="AC5" s="217"/>
      <c r="AD5" s="217"/>
      <c r="AE5" s="217"/>
      <c r="AF5" s="217"/>
      <c r="AG5" s="218"/>
      <c r="AH5" s="218"/>
      <c r="AI5" s="37"/>
      <c r="AJ5" s="217"/>
      <c r="AK5" s="217"/>
      <c r="AL5" s="217"/>
      <c r="AM5" s="37"/>
      <c r="AN5" s="217"/>
      <c r="AO5" s="217"/>
      <c r="AP5" s="217"/>
      <c r="AQ5" s="37"/>
    </row>
    <row r="6" spans="1:50" s="38" customFormat="1" ht="22.5" customHeight="1" x14ac:dyDescent="0.15">
      <c r="A6" s="215"/>
      <c r="B6" s="219" t="s">
        <v>417</v>
      </c>
      <c r="C6" s="219"/>
      <c r="D6" s="219"/>
      <c r="E6" s="219"/>
      <c r="F6" s="219"/>
      <c r="G6" s="219"/>
      <c r="H6" s="220"/>
      <c r="I6" s="219"/>
      <c r="J6" s="219"/>
      <c r="K6" s="219"/>
      <c r="L6" s="219"/>
      <c r="M6" s="219"/>
      <c r="N6" s="219"/>
      <c r="O6" s="219"/>
      <c r="P6" s="220"/>
      <c r="Q6" s="221"/>
      <c r="R6" s="215"/>
      <c r="S6" s="215"/>
      <c r="T6" s="215"/>
      <c r="U6" s="215"/>
      <c r="V6" s="215"/>
      <c r="W6" s="215"/>
      <c r="X6" s="215"/>
      <c r="Y6" s="215"/>
      <c r="Z6" s="215"/>
      <c r="AA6" s="215"/>
      <c r="AB6" s="215"/>
      <c r="AC6" s="215"/>
      <c r="AD6" s="215"/>
      <c r="AE6" s="215"/>
      <c r="AF6" s="215"/>
      <c r="AG6" s="215"/>
      <c r="AH6" s="215"/>
      <c r="AI6" s="215"/>
      <c r="AJ6" s="215"/>
      <c r="AK6" s="215"/>
      <c r="AL6" s="215"/>
      <c r="AM6" s="211"/>
      <c r="AN6" s="37"/>
      <c r="AO6" s="37"/>
      <c r="AP6" s="37"/>
      <c r="AQ6" s="37"/>
      <c r="AR6" s="34"/>
      <c r="AS6" s="34"/>
      <c r="AT6" s="34"/>
      <c r="AV6" s="36"/>
      <c r="AW6" s="36"/>
      <c r="AX6" s="36"/>
    </row>
    <row r="7" spans="1:50" s="38" customFormat="1" ht="22.5" customHeight="1" x14ac:dyDescent="0.15">
      <c r="A7" s="215"/>
      <c r="B7" s="215"/>
      <c r="C7" s="215"/>
      <c r="D7" s="216"/>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37"/>
      <c r="AR7" s="34"/>
      <c r="AS7" s="34"/>
      <c r="AT7" s="34"/>
      <c r="AV7" s="36"/>
      <c r="AW7" s="36"/>
      <c r="AX7" s="36"/>
    </row>
    <row r="8" spans="1:50" ht="18" customHeight="1" x14ac:dyDescent="0.15">
      <c r="A8" s="37"/>
      <c r="B8" s="37"/>
      <c r="C8" s="37"/>
      <c r="D8" s="211"/>
      <c r="E8" s="37"/>
      <c r="F8" s="37"/>
      <c r="G8" s="37"/>
      <c r="H8" s="37"/>
      <c r="I8" s="37"/>
      <c r="J8" s="37"/>
      <c r="K8" s="37"/>
      <c r="L8" s="37"/>
      <c r="M8" s="37"/>
      <c r="N8" s="37"/>
      <c r="O8" s="37"/>
      <c r="P8" s="37"/>
      <c r="Q8" s="37"/>
      <c r="R8" s="612"/>
      <c r="S8" s="612"/>
      <c r="T8" s="612"/>
      <c r="U8" s="612"/>
      <c r="V8" s="612"/>
      <c r="W8" s="37"/>
      <c r="X8" s="37"/>
      <c r="Y8" s="37"/>
      <c r="Z8" s="37"/>
      <c r="AA8" s="613"/>
      <c r="AB8" s="613"/>
      <c r="AC8" s="613"/>
      <c r="AD8" s="613"/>
      <c r="AE8" s="613"/>
      <c r="AF8" s="613"/>
      <c r="AG8" s="613"/>
      <c r="AH8" s="613"/>
      <c r="AI8" s="613"/>
      <c r="AJ8" s="613"/>
      <c r="AK8" s="613"/>
      <c r="AL8" s="613"/>
      <c r="AM8" s="613"/>
      <c r="AN8" s="613"/>
      <c r="AO8" s="222"/>
      <c r="AP8" s="222"/>
      <c r="AQ8" s="222"/>
    </row>
    <row r="9" spans="1:50" ht="18" customHeight="1" x14ac:dyDescent="0.15">
      <c r="A9" s="37"/>
      <c r="B9" s="37"/>
      <c r="C9" s="37"/>
      <c r="D9" s="211"/>
      <c r="E9" s="37"/>
      <c r="F9" s="37"/>
      <c r="G9" s="37"/>
      <c r="H9" s="37"/>
      <c r="I9" s="37"/>
      <c r="J9" s="37"/>
      <c r="K9" s="37"/>
      <c r="L9" s="37"/>
      <c r="M9" s="37"/>
      <c r="N9" s="37"/>
      <c r="O9" s="37"/>
      <c r="P9" s="223" t="s">
        <v>149</v>
      </c>
      <c r="Q9" s="223"/>
      <c r="R9" s="223"/>
      <c r="S9" s="223"/>
      <c r="T9" s="223"/>
      <c r="U9" s="223"/>
      <c r="V9" s="223"/>
      <c r="W9" s="223"/>
      <c r="X9" s="221"/>
      <c r="Y9" s="221"/>
      <c r="Z9" s="605">
        <f>入力シート!I13</f>
        <v>0</v>
      </c>
      <c r="AA9" s="605"/>
      <c r="AB9" s="605"/>
      <c r="AC9" s="605"/>
      <c r="AD9" s="605"/>
      <c r="AE9" s="605"/>
      <c r="AF9" s="605"/>
      <c r="AG9" s="605"/>
      <c r="AH9" s="605"/>
      <c r="AI9" s="605"/>
      <c r="AJ9" s="605"/>
      <c r="AK9" s="605"/>
      <c r="AL9" s="605"/>
      <c r="AM9" s="605"/>
      <c r="AN9" s="605"/>
      <c r="AO9" s="605"/>
      <c r="AP9" s="605"/>
      <c r="AQ9" s="605"/>
    </row>
    <row r="10" spans="1:50" ht="18" customHeight="1" x14ac:dyDescent="0.15">
      <c r="A10" s="37"/>
      <c r="B10" s="37"/>
      <c r="C10" s="37"/>
      <c r="D10" s="211"/>
      <c r="E10" s="37"/>
      <c r="F10" s="37"/>
      <c r="G10" s="37"/>
      <c r="H10" s="37"/>
      <c r="I10" s="37"/>
      <c r="J10" s="37"/>
      <c r="K10" s="37"/>
      <c r="L10" s="37"/>
      <c r="M10" s="37"/>
      <c r="N10" s="37"/>
      <c r="O10" s="37"/>
      <c r="P10" s="221"/>
      <c r="Q10" s="221"/>
      <c r="R10" s="221"/>
      <c r="S10" s="221"/>
      <c r="T10" s="221"/>
      <c r="U10" s="221"/>
      <c r="V10" s="221"/>
      <c r="W10" s="221"/>
      <c r="X10" s="221"/>
      <c r="Y10" s="221"/>
      <c r="Z10" s="614"/>
      <c r="AA10" s="614"/>
      <c r="AB10" s="614"/>
      <c r="AC10" s="614"/>
      <c r="AD10" s="614"/>
      <c r="AE10" s="614"/>
      <c r="AF10" s="614"/>
      <c r="AG10" s="614"/>
      <c r="AH10" s="614"/>
      <c r="AI10" s="614"/>
      <c r="AJ10" s="614"/>
      <c r="AK10" s="614"/>
      <c r="AL10" s="614"/>
      <c r="AM10" s="614"/>
      <c r="AN10" s="614"/>
      <c r="AO10" s="614"/>
      <c r="AP10" s="614"/>
      <c r="AQ10" s="614"/>
    </row>
    <row r="11" spans="1:50" ht="18" customHeight="1" x14ac:dyDescent="0.15">
      <c r="A11" s="37"/>
      <c r="B11" s="37"/>
      <c r="C11" s="37"/>
      <c r="D11" s="211"/>
      <c r="E11" s="37"/>
      <c r="F11" s="37"/>
      <c r="G11" s="37"/>
      <c r="H11" s="37"/>
      <c r="I11" s="37"/>
      <c r="J11" s="37"/>
      <c r="K11" s="37"/>
      <c r="L11" s="37"/>
      <c r="M11" s="37"/>
      <c r="N11" s="37"/>
      <c r="O11" s="37"/>
      <c r="P11" s="615" t="s">
        <v>150</v>
      </c>
      <c r="Q11" s="615"/>
      <c r="R11" s="615"/>
      <c r="S11" s="615"/>
      <c r="T11" s="615"/>
      <c r="U11" s="615"/>
      <c r="V11" s="615"/>
      <c r="W11" s="221"/>
      <c r="X11" s="221"/>
      <c r="Y11" s="221"/>
      <c r="Z11" s="605">
        <f>入力シート!I7</f>
        <v>0</v>
      </c>
      <c r="AA11" s="605"/>
      <c r="AB11" s="605"/>
      <c r="AC11" s="605"/>
      <c r="AD11" s="605"/>
      <c r="AE11" s="605"/>
      <c r="AF11" s="605"/>
      <c r="AG11" s="605"/>
      <c r="AH11" s="605"/>
      <c r="AI11" s="605"/>
      <c r="AJ11" s="605"/>
      <c r="AK11" s="605"/>
      <c r="AL11" s="605"/>
      <c r="AM11" s="605"/>
      <c r="AN11" s="605"/>
      <c r="AO11" s="605"/>
      <c r="AP11" s="605"/>
      <c r="AQ11" s="605"/>
    </row>
    <row r="12" spans="1:50" ht="18" customHeight="1" x14ac:dyDescent="0.15">
      <c r="A12" s="37"/>
      <c r="B12" s="37"/>
      <c r="C12" s="37"/>
      <c r="D12" s="211"/>
      <c r="E12" s="37"/>
      <c r="F12" s="37"/>
      <c r="G12" s="37"/>
      <c r="H12" s="37"/>
      <c r="I12" s="37"/>
      <c r="J12" s="37"/>
      <c r="K12" s="37"/>
      <c r="L12" s="37"/>
      <c r="M12" s="37"/>
      <c r="N12" s="37"/>
      <c r="O12" s="37"/>
      <c r="P12" s="224"/>
      <c r="Q12" s="224"/>
      <c r="R12" s="224"/>
      <c r="S12" s="224"/>
      <c r="T12" s="224"/>
      <c r="U12" s="224"/>
      <c r="V12" s="224"/>
      <c r="W12" s="221"/>
      <c r="X12" s="221"/>
      <c r="Y12" s="221"/>
      <c r="Z12" s="225"/>
      <c r="AA12" s="225"/>
      <c r="AB12" s="225"/>
      <c r="AC12" s="225"/>
      <c r="AD12" s="225"/>
      <c r="AE12" s="225"/>
      <c r="AF12" s="225"/>
      <c r="AG12" s="225"/>
      <c r="AH12" s="225"/>
      <c r="AI12" s="225"/>
      <c r="AJ12" s="225"/>
      <c r="AK12" s="225"/>
      <c r="AL12" s="225"/>
      <c r="AM12" s="225"/>
      <c r="AN12" s="225"/>
      <c r="AO12" s="225"/>
      <c r="AP12" s="225"/>
      <c r="AQ12" s="225"/>
    </row>
    <row r="13" spans="1:50" ht="18" customHeight="1" x14ac:dyDescent="0.15">
      <c r="A13" s="37"/>
      <c r="B13" s="37"/>
      <c r="C13" s="37"/>
      <c r="D13" s="211"/>
      <c r="E13" s="37"/>
      <c r="F13" s="226"/>
      <c r="G13" s="37"/>
      <c r="H13" s="37"/>
      <c r="I13" s="37"/>
      <c r="J13" s="37"/>
      <c r="K13" s="37"/>
      <c r="L13" s="37"/>
      <c r="M13" s="37"/>
      <c r="N13" s="37"/>
      <c r="O13" s="37"/>
      <c r="P13" s="224"/>
      <c r="Q13" s="224"/>
      <c r="R13" s="224"/>
      <c r="S13" s="224"/>
      <c r="T13" s="224"/>
      <c r="U13" s="224"/>
      <c r="V13" s="224"/>
      <c r="W13" s="221"/>
      <c r="X13" s="221"/>
      <c r="Y13" s="221"/>
      <c r="Z13" s="221"/>
      <c r="AA13" s="227"/>
      <c r="AB13" s="227"/>
      <c r="AC13" s="227"/>
      <c r="AD13" s="227"/>
      <c r="AE13" s="227"/>
      <c r="AF13" s="614" t="s">
        <v>151</v>
      </c>
      <c r="AG13" s="614"/>
      <c r="AH13" s="614"/>
      <c r="AI13" s="614"/>
      <c r="AJ13" s="614"/>
      <c r="AK13" s="614"/>
      <c r="AL13" s="614"/>
      <c r="AM13" s="614"/>
      <c r="AN13" s="614"/>
      <c r="AO13" s="614"/>
      <c r="AP13" s="614"/>
      <c r="AQ13" s="37"/>
    </row>
    <row r="14" spans="1:50" ht="18" customHeight="1" x14ac:dyDescent="0.15">
      <c r="A14" s="37"/>
      <c r="B14" s="37"/>
      <c r="C14" s="37"/>
      <c r="D14" s="211"/>
      <c r="E14" s="37"/>
      <c r="F14" s="226"/>
      <c r="G14" s="37"/>
      <c r="H14" s="37"/>
      <c r="I14" s="37"/>
      <c r="J14" s="37"/>
      <c r="K14" s="37"/>
      <c r="L14" s="37"/>
      <c r="M14" s="37"/>
      <c r="N14" s="37"/>
      <c r="O14" s="37"/>
      <c r="P14" s="224"/>
      <c r="Q14" s="224"/>
      <c r="R14" s="224"/>
      <c r="S14" s="224"/>
      <c r="T14" s="224"/>
      <c r="U14" s="224"/>
      <c r="V14" s="224"/>
      <c r="W14" s="221"/>
      <c r="X14" s="221"/>
      <c r="Y14" s="221"/>
      <c r="Z14" s="225"/>
      <c r="AA14" s="225"/>
      <c r="AB14" s="225"/>
      <c r="AC14" s="225"/>
      <c r="AD14" s="225"/>
      <c r="AE14" s="228" t="s">
        <v>152</v>
      </c>
      <c r="AF14" s="617">
        <f>入力シート!I9</f>
        <v>0</v>
      </c>
      <c r="AG14" s="617"/>
      <c r="AH14" s="617"/>
      <c r="AI14" s="617"/>
      <c r="AJ14" s="617"/>
      <c r="AK14" s="617"/>
      <c r="AL14" s="617"/>
      <c r="AM14" s="617"/>
      <c r="AN14" s="617"/>
      <c r="AO14" s="617"/>
      <c r="AP14" s="617"/>
      <c r="AQ14" s="229" t="s">
        <v>221</v>
      </c>
    </row>
    <row r="15" spans="1:50" ht="18" customHeight="1" x14ac:dyDescent="0.15">
      <c r="A15" s="37"/>
      <c r="B15" s="37"/>
      <c r="C15" s="37"/>
      <c r="D15" s="211"/>
      <c r="E15" s="37"/>
      <c r="F15" s="37"/>
      <c r="G15" s="37"/>
      <c r="H15" s="37"/>
      <c r="I15" s="37"/>
      <c r="J15" s="37"/>
      <c r="K15" s="37"/>
      <c r="L15" s="37"/>
      <c r="M15" s="37"/>
      <c r="N15" s="37"/>
      <c r="O15" s="37"/>
      <c r="P15" s="223" t="s">
        <v>153</v>
      </c>
      <c r="Q15" s="223"/>
      <c r="R15" s="223"/>
      <c r="S15" s="223"/>
      <c r="T15" s="223"/>
      <c r="U15" s="223"/>
      <c r="V15" s="223"/>
      <c r="W15" s="223"/>
      <c r="X15" s="221"/>
      <c r="Y15" s="221"/>
      <c r="Z15" s="614" t="str">
        <f>入力シート!I8&amp;" 　"&amp;入力シート!I10</f>
        <v xml:space="preserve"> 　</v>
      </c>
      <c r="AA15" s="614"/>
      <c r="AB15" s="614"/>
      <c r="AC15" s="614"/>
      <c r="AD15" s="614"/>
      <c r="AE15" s="614"/>
      <c r="AF15" s="614"/>
      <c r="AG15" s="614"/>
      <c r="AH15" s="614"/>
      <c r="AI15" s="614"/>
      <c r="AJ15" s="614"/>
      <c r="AK15" s="614"/>
      <c r="AL15" s="614"/>
      <c r="AM15" s="614"/>
      <c r="AN15" s="614"/>
      <c r="AO15" s="614"/>
      <c r="AP15" s="614"/>
      <c r="AQ15" s="221" t="s">
        <v>154</v>
      </c>
    </row>
    <row r="16" spans="1:50" ht="18" customHeight="1" x14ac:dyDescent="0.15">
      <c r="A16" s="37"/>
      <c r="B16" s="37"/>
      <c r="C16" s="37"/>
      <c r="D16" s="211"/>
      <c r="E16" s="37"/>
      <c r="F16" s="37"/>
      <c r="G16" s="37"/>
      <c r="H16" s="37"/>
      <c r="I16" s="37"/>
      <c r="J16" s="37"/>
      <c r="K16" s="37"/>
      <c r="L16" s="37"/>
      <c r="M16" s="37"/>
      <c r="N16" s="37"/>
      <c r="O16" s="37"/>
      <c r="P16" s="223" t="s">
        <v>155</v>
      </c>
      <c r="Q16" s="223"/>
      <c r="R16" s="223"/>
      <c r="S16" s="223"/>
      <c r="T16" s="223"/>
      <c r="U16" s="223"/>
      <c r="V16" s="223"/>
      <c r="W16" s="223"/>
      <c r="X16" s="221"/>
      <c r="Y16" s="618" t="str">
        <f>IF(入力シート!I11="","",入力シート!I11)</f>
        <v/>
      </c>
      <c r="Z16" s="618"/>
      <c r="AA16" s="618"/>
      <c r="AB16" s="618"/>
      <c r="AC16" s="618"/>
      <c r="AD16" s="618"/>
      <c r="AE16" s="618"/>
      <c r="AF16" s="618"/>
      <c r="AG16" s="618"/>
      <c r="AH16" s="618"/>
      <c r="AI16" s="618"/>
      <c r="AJ16" s="618"/>
      <c r="AK16" s="618"/>
      <c r="AL16" s="618"/>
      <c r="AM16" s="618"/>
      <c r="AN16" s="618"/>
      <c r="AO16" s="618"/>
      <c r="AP16" s="618"/>
      <c r="AQ16" s="221"/>
    </row>
    <row r="17" spans="1:51" ht="18" customHeight="1" x14ac:dyDescent="0.15">
      <c r="A17" s="37"/>
      <c r="B17" s="37"/>
      <c r="C17" s="37"/>
      <c r="D17" s="211"/>
      <c r="E17" s="37"/>
      <c r="F17" s="37"/>
      <c r="G17" s="37"/>
      <c r="H17" s="37"/>
      <c r="I17" s="37"/>
      <c r="J17" s="37"/>
      <c r="K17" s="37"/>
      <c r="L17" s="37"/>
      <c r="M17" s="37"/>
      <c r="N17" s="37"/>
      <c r="O17" s="37"/>
      <c r="P17" s="37"/>
      <c r="Q17" s="37"/>
      <c r="R17" s="230"/>
      <c r="S17" s="230"/>
      <c r="T17" s="230"/>
      <c r="U17" s="230"/>
      <c r="V17" s="230"/>
      <c r="W17" s="230"/>
      <c r="X17" s="230"/>
      <c r="Y17" s="37"/>
      <c r="Z17" s="222"/>
      <c r="AA17" s="222"/>
      <c r="AB17" s="222"/>
      <c r="AC17" s="222"/>
      <c r="AD17" s="222"/>
      <c r="AE17" s="222"/>
      <c r="AF17" s="222"/>
      <c r="AG17" s="222"/>
      <c r="AH17" s="222"/>
      <c r="AI17" s="222"/>
      <c r="AJ17" s="222"/>
      <c r="AK17" s="222"/>
      <c r="AL17" s="222"/>
      <c r="AM17" s="222"/>
      <c r="AN17" s="222"/>
      <c r="AO17" s="222"/>
      <c r="AP17" s="222"/>
      <c r="AQ17" s="37"/>
    </row>
    <row r="18" spans="1:51" ht="18" customHeight="1" x14ac:dyDescent="0.15">
      <c r="A18" s="231"/>
      <c r="B18" s="232" t="s">
        <v>156</v>
      </c>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row>
    <row r="19" spans="1:51" ht="18" customHeight="1" x14ac:dyDescent="0.15">
      <c r="A19" s="231"/>
      <c r="B19" s="232"/>
      <c r="C19" s="232" t="s">
        <v>209</v>
      </c>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row>
    <row r="20" spans="1:51" ht="18" customHeight="1" x14ac:dyDescent="0.15">
      <c r="A20" s="231"/>
      <c r="B20" s="232" t="s">
        <v>234</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row>
    <row r="21" spans="1:51" ht="18" customHeight="1" x14ac:dyDescent="0.15">
      <c r="A21" s="37"/>
      <c r="B21" s="232" t="s">
        <v>240</v>
      </c>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row>
    <row r="22" spans="1:51" s="39" customFormat="1" ht="18" customHeight="1" x14ac:dyDescent="0.15">
      <c r="A22" s="226"/>
      <c r="B22" s="232" t="s">
        <v>235</v>
      </c>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V22" s="40"/>
      <c r="AW22" s="40"/>
      <c r="AX22" s="40"/>
    </row>
    <row r="23" spans="1:51" s="39" customFormat="1" ht="18" customHeight="1" x14ac:dyDescent="0.15">
      <c r="A23" s="226"/>
      <c r="B23" s="232" t="s">
        <v>236</v>
      </c>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41"/>
      <c r="AS23" s="41"/>
      <c r="AV23" s="40"/>
      <c r="AW23" s="40"/>
      <c r="AX23" s="40"/>
    </row>
    <row r="24" spans="1:51" s="39" customFormat="1" ht="18" customHeight="1" x14ac:dyDescent="0.15">
      <c r="A24" s="226"/>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42"/>
      <c r="AW24" s="40"/>
      <c r="AX24" s="40"/>
      <c r="AY24" s="40"/>
    </row>
    <row r="25" spans="1:51" s="39" customFormat="1" ht="18" customHeight="1" x14ac:dyDescent="0.15">
      <c r="A25" s="226"/>
      <c r="B25" s="616" t="s">
        <v>157</v>
      </c>
      <c r="C25" s="616"/>
      <c r="D25" s="616"/>
      <c r="E25" s="616"/>
      <c r="F25" s="616"/>
      <c r="G25" s="616"/>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c r="AH25" s="616"/>
      <c r="AI25" s="616"/>
      <c r="AJ25" s="616"/>
      <c r="AK25" s="616"/>
      <c r="AL25" s="616"/>
      <c r="AM25" s="616"/>
      <c r="AN25" s="616"/>
      <c r="AO25" s="616"/>
      <c r="AP25" s="616"/>
      <c r="AQ25" s="232"/>
      <c r="AR25" s="41"/>
      <c r="AS25" s="41"/>
      <c r="AV25" s="40"/>
      <c r="AW25" s="40"/>
      <c r="AX25" s="40"/>
    </row>
    <row r="26" spans="1:51" s="39" customFormat="1" ht="18" customHeight="1" x14ac:dyDescent="0.15">
      <c r="A26" s="226"/>
      <c r="B26" s="233"/>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41"/>
      <c r="AS26" s="41"/>
      <c r="AV26" s="40"/>
      <c r="AW26" s="40"/>
      <c r="AX26" s="40"/>
    </row>
    <row r="27" spans="1:51" s="39" customFormat="1" ht="18" customHeight="1" x14ac:dyDescent="0.15">
      <c r="A27" s="226"/>
      <c r="B27" s="233" t="s">
        <v>158</v>
      </c>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41"/>
      <c r="AS27" s="41"/>
      <c r="AV27" s="40"/>
      <c r="AW27" s="40"/>
      <c r="AX27" s="40"/>
    </row>
    <row r="28" spans="1:51" s="39" customFormat="1" ht="18" customHeight="1" x14ac:dyDescent="0.15">
      <c r="A28" s="226"/>
      <c r="B28" s="233" t="s">
        <v>451</v>
      </c>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41"/>
      <c r="AS28" s="41"/>
      <c r="AV28" s="40"/>
      <c r="AW28" s="40"/>
      <c r="AX28" s="40"/>
    </row>
    <row r="29" spans="1:51" s="39" customFormat="1" ht="18" customHeight="1" x14ac:dyDescent="0.15">
      <c r="A29" s="226"/>
      <c r="B29" s="233" t="s">
        <v>159</v>
      </c>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41"/>
      <c r="AS29" s="41"/>
      <c r="AV29" s="40"/>
      <c r="AW29" s="40"/>
      <c r="AX29" s="40"/>
    </row>
    <row r="30" spans="1:51" s="39" customFormat="1" ht="18" customHeight="1" x14ac:dyDescent="0.15">
      <c r="A30" s="226"/>
      <c r="B30" s="233" t="s">
        <v>160</v>
      </c>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41"/>
      <c r="AS30" s="41"/>
      <c r="AV30" s="40"/>
      <c r="AW30" s="40"/>
      <c r="AX30" s="40"/>
    </row>
    <row r="31" spans="1:51" s="39" customFormat="1" ht="18" customHeight="1" x14ac:dyDescent="0.15">
      <c r="A31" s="226"/>
      <c r="B31" s="233" t="s">
        <v>161</v>
      </c>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41"/>
      <c r="AS31" s="41"/>
      <c r="AV31" s="40"/>
      <c r="AW31" s="40"/>
      <c r="AX31" s="40"/>
    </row>
    <row r="32" spans="1:51" s="39" customFormat="1" ht="18" customHeight="1" x14ac:dyDescent="0.15">
      <c r="A32" s="226"/>
      <c r="B32" s="233" t="s">
        <v>162</v>
      </c>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41"/>
      <c r="AS32" s="41"/>
      <c r="AV32" s="40"/>
      <c r="AW32" s="40"/>
      <c r="AX32" s="40"/>
    </row>
    <row r="33" spans="1:50" s="39" customFormat="1" ht="18" customHeight="1" x14ac:dyDescent="0.15">
      <c r="A33" s="226"/>
      <c r="B33" s="233" t="s">
        <v>163</v>
      </c>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41"/>
      <c r="AS33" s="41"/>
      <c r="AV33" s="40"/>
      <c r="AW33" s="40"/>
      <c r="AX33" s="40"/>
    </row>
    <row r="34" spans="1:50" s="39" customFormat="1" ht="18" customHeight="1" x14ac:dyDescent="0.15">
      <c r="A34" s="226"/>
      <c r="B34" s="233" t="s">
        <v>164</v>
      </c>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41"/>
      <c r="AS34" s="41"/>
      <c r="AV34" s="40"/>
      <c r="AW34" s="40"/>
      <c r="AX34" s="40"/>
    </row>
    <row r="35" spans="1:50" s="39" customFormat="1" ht="18" customHeight="1" x14ac:dyDescent="0.15">
      <c r="A35" s="226"/>
      <c r="B35" s="233" t="s">
        <v>165</v>
      </c>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41"/>
      <c r="AS35" s="41"/>
      <c r="AT35" s="41"/>
      <c r="AV35" s="40"/>
      <c r="AW35" s="40"/>
      <c r="AX35" s="40"/>
    </row>
    <row r="36" spans="1:50" s="39" customFormat="1" ht="18" customHeight="1" x14ac:dyDescent="0.15">
      <c r="A36" s="226"/>
      <c r="B36" s="233" t="s">
        <v>166</v>
      </c>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41"/>
      <c r="AS36" s="41"/>
      <c r="AT36" s="41"/>
      <c r="AV36" s="40"/>
      <c r="AW36" s="40"/>
      <c r="AX36" s="40"/>
    </row>
    <row r="37" spans="1:50" s="39" customFormat="1" ht="18" customHeight="1" x14ac:dyDescent="0.15">
      <c r="A37" s="226"/>
      <c r="B37" s="233" t="s">
        <v>167</v>
      </c>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41"/>
      <c r="AS37" s="41"/>
      <c r="AV37" s="40"/>
      <c r="AW37" s="40"/>
      <c r="AX37" s="40"/>
    </row>
    <row r="38" spans="1:50" s="39" customFormat="1" ht="15" customHeight="1" x14ac:dyDescent="0.15">
      <c r="A38" s="226"/>
      <c r="B38" s="233" t="s">
        <v>168</v>
      </c>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V38" s="40"/>
      <c r="AW38" s="40"/>
      <c r="AX38" s="40"/>
    </row>
    <row r="39" spans="1:50" s="39" customFormat="1" ht="15" customHeight="1" x14ac:dyDescent="0.15">
      <c r="A39" s="226"/>
      <c r="B39" s="233" t="s">
        <v>169</v>
      </c>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V39" s="40"/>
      <c r="AW39" s="40"/>
      <c r="AX39" s="40"/>
    </row>
    <row r="40" spans="1:50" s="39" customFormat="1" ht="15" customHeight="1" x14ac:dyDescent="0.15">
      <c r="A40" s="226"/>
      <c r="B40" s="234" t="s">
        <v>182</v>
      </c>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V40" s="40"/>
      <c r="AW40" s="40"/>
    </row>
    <row r="41" spans="1:50" s="39" customFormat="1" ht="15" customHeight="1" x14ac:dyDescent="0.15">
      <c r="A41" s="226"/>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V41" s="40"/>
      <c r="AW41" s="40"/>
    </row>
    <row r="42" spans="1:50" s="39" customFormat="1" ht="15" customHeight="1" x14ac:dyDescent="0.15">
      <c r="A42" s="226"/>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V42" s="40"/>
      <c r="AW42" s="40"/>
      <c r="AX42" s="40"/>
    </row>
    <row r="43" spans="1:50" s="39" customFormat="1" ht="15" customHeight="1" x14ac:dyDescent="0.1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V43" s="40"/>
      <c r="AW43" s="40"/>
      <c r="AX43" s="40"/>
    </row>
    <row r="44" spans="1:50" s="39" customFormat="1" ht="15" customHeight="1" x14ac:dyDescent="0.1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V44" s="40"/>
      <c r="AW44" s="40"/>
      <c r="AX44" s="40"/>
    </row>
    <row r="45" spans="1:50" s="39" customFormat="1" ht="15" customHeight="1" x14ac:dyDescent="0.1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V45" s="40"/>
      <c r="AW45" s="40"/>
      <c r="AX45" s="40"/>
    </row>
    <row r="46" spans="1:50" s="39" customFormat="1" ht="15" customHeight="1" x14ac:dyDescent="0.1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V46" s="40"/>
      <c r="AW46" s="40"/>
      <c r="AX46" s="40"/>
    </row>
    <row r="47" spans="1:50" s="39" customFormat="1" ht="15" customHeight="1" x14ac:dyDescent="0.15">
      <c r="B47" s="42"/>
      <c r="C47" s="43"/>
      <c r="D47" s="43"/>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V47" s="40"/>
      <c r="AW47" s="40"/>
      <c r="AX47" s="40"/>
    </row>
  </sheetData>
  <sheetProtection sheet="1" objects="1" scenarios="1" selectLockedCells="1"/>
  <mergeCells count="16">
    <mergeCell ref="AF13:AP13"/>
    <mergeCell ref="Z15:AP15"/>
    <mergeCell ref="B25:AP25"/>
    <mergeCell ref="AF14:AP14"/>
    <mergeCell ref="Y16:AP16"/>
    <mergeCell ref="Z11:AQ11"/>
    <mergeCell ref="Q2:AA2"/>
    <mergeCell ref="AC4:AE4"/>
    <mergeCell ref="AF4:AH4"/>
    <mergeCell ref="AJ4:AL4"/>
    <mergeCell ref="AN4:AP4"/>
    <mergeCell ref="R8:V8"/>
    <mergeCell ref="AA8:AN8"/>
    <mergeCell ref="Z9:AQ9"/>
    <mergeCell ref="Z10:AQ10"/>
    <mergeCell ref="P11:V11"/>
  </mergeCells>
  <phoneticPr fontId="1"/>
  <printOptions horizontalCentered="1"/>
  <pageMargins left="0.78740157480314965" right="0.78740157480314965" top="0.78740157480314965" bottom="0.78740157480314965" header="0.51181102362204722" footer="0.51181102362204722"/>
  <pageSetup paperSize="9" firstPageNumber="13" orientation="portrait" useFirstPageNumber="1" r:id="rId1"/>
  <headerFooter alignWithMargins="0">
    <oddFooter>&amp;R[令和８・９年度版]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C1:K30"/>
  <sheetViews>
    <sheetView showGridLines="0" view="pageLayout" zoomScaleNormal="100" zoomScaleSheetLayoutView="100" workbookViewId="0">
      <selection activeCell="G8" sqref="G8:G9"/>
    </sheetView>
  </sheetViews>
  <sheetFormatPr defaultColWidth="9" defaultRowHeight="13.5" x14ac:dyDescent="0.15"/>
  <cols>
    <col min="1" max="1" width="3.625" style="1" customWidth="1"/>
    <col min="2" max="2" width="1.875" style="1" customWidth="1"/>
    <col min="3" max="3" width="6" style="1" customWidth="1"/>
    <col min="4" max="4" width="16.875" style="1" customWidth="1"/>
    <col min="5" max="5" width="19.25" style="1" customWidth="1"/>
    <col min="6" max="6" width="3.625" style="1" customWidth="1"/>
    <col min="7" max="10" width="22.875" style="1" customWidth="1"/>
    <col min="11" max="11" width="18.625" style="1" customWidth="1"/>
    <col min="12" max="16384" width="9" style="1"/>
  </cols>
  <sheetData>
    <row r="1" spans="3:11" x14ac:dyDescent="0.15">
      <c r="C1" s="28" t="s">
        <v>222</v>
      </c>
      <c r="D1" s="28"/>
      <c r="E1" s="28"/>
      <c r="G1" s="2"/>
      <c r="H1" s="2"/>
      <c r="I1" s="2"/>
    </row>
    <row r="3" spans="3:11" ht="28.5" x14ac:dyDescent="0.15">
      <c r="C3" s="625" t="s">
        <v>87</v>
      </c>
      <c r="D3" s="625"/>
      <c r="E3" s="625"/>
      <c r="F3" s="625"/>
      <c r="G3" s="625"/>
      <c r="H3" s="625"/>
      <c r="I3" s="625"/>
      <c r="J3" s="625"/>
      <c r="K3" s="130"/>
    </row>
    <row r="5" spans="3:11" x14ac:dyDescent="0.15">
      <c r="C5" s="149" t="s">
        <v>363</v>
      </c>
      <c r="D5" s="628" t="str">
        <f>'付票 '!B15&amp;"　"&amp;'付票 '!G15</f>
        <v>　</v>
      </c>
      <c r="E5" s="628"/>
      <c r="F5" s="29" t="s">
        <v>364</v>
      </c>
      <c r="J5" s="30" t="s">
        <v>88</v>
      </c>
    </row>
    <row r="6" spans="3:11" ht="5.25" customHeight="1" x14ac:dyDescent="0.15"/>
    <row r="7" spans="3:11" ht="27" x14ac:dyDescent="0.15">
      <c r="C7" s="626" t="s">
        <v>82</v>
      </c>
      <c r="D7" s="627"/>
      <c r="E7" s="626" t="s">
        <v>83</v>
      </c>
      <c r="F7" s="627"/>
      <c r="G7" s="31" t="s">
        <v>86</v>
      </c>
      <c r="H7" s="137" t="s">
        <v>84</v>
      </c>
      <c r="I7" s="137" t="s">
        <v>85</v>
      </c>
      <c r="J7" s="137" t="s">
        <v>40</v>
      </c>
    </row>
    <row r="8" spans="3:11" ht="20.25" customHeight="1" x14ac:dyDescent="0.15">
      <c r="C8" s="621"/>
      <c r="D8" s="622"/>
      <c r="E8" s="621"/>
      <c r="F8" s="622"/>
      <c r="G8" s="619"/>
      <c r="H8" s="620"/>
      <c r="I8" s="189" t="s">
        <v>453</v>
      </c>
      <c r="J8" s="619"/>
    </row>
    <row r="9" spans="3:11" ht="20.25" customHeight="1" x14ac:dyDescent="0.15">
      <c r="C9" s="623"/>
      <c r="D9" s="624"/>
      <c r="E9" s="623"/>
      <c r="F9" s="624"/>
      <c r="G9" s="619"/>
      <c r="H9" s="620"/>
      <c r="I9" s="190" t="s">
        <v>453</v>
      </c>
      <c r="J9" s="619"/>
    </row>
    <row r="10" spans="3:11" ht="20.25" customHeight="1" x14ac:dyDescent="0.15">
      <c r="C10" s="621"/>
      <c r="D10" s="622"/>
      <c r="E10" s="621"/>
      <c r="F10" s="622"/>
      <c r="G10" s="619"/>
      <c r="H10" s="620"/>
      <c r="I10" s="189" t="s">
        <v>453</v>
      </c>
      <c r="J10" s="619"/>
    </row>
    <row r="11" spans="3:11" ht="20.25" customHeight="1" x14ac:dyDescent="0.15">
      <c r="C11" s="623"/>
      <c r="D11" s="624"/>
      <c r="E11" s="623"/>
      <c r="F11" s="624"/>
      <c r="G11" s="619"/>
      <c r="H11" s="620"/>
      <c r="I11" s="190" t="s">
        <v>453</v>
      </c>
      <c r="J11" s="619"/>
    </row>
    <row r="12" spans="3:11" ht="20.25" customHeight="1" x14ac:dyDescent="0.15">
      <c r="C12" s="621"/>
      <c r="D12" s="622"/>
      <c r="E12" s="621"/>
      <c r="F12" s="622"/>
      <c r="G12" s="619"/>
      <c r="H12" s="620"/>
      <c r="I12" s="189" t="s">
        <v>453</v>
      </c>
      <c r="J12" s="619"/>
    </row>
    <row r="13" spans="3:11" ht="20.25" customHeight="1" x14ac:dyDescent="0.15">
      <c r="C13" s="623"/>
      <c r="D13" s="624"/>
      <c r="E13" s="623"/>
      <c r="F13" s="624"/>
      <c r="G13" s="619"/>
      <c r="H13" s="620"/>
      <c r="I13" s="190" t="s">
        <v>453</v>
      </c>
      <c r="J13" s="619"/>
    </row>
    <row r="14" spans="3:11" ht="20.25" customHeight="1" x14ac:dyDescent="0.15">
      <c r="C14" s="621"/>
      <c r="D14" s="622"/>
      <c r="E14" s="621"/>
      <c r="F14" s="622"/>
      <c r="G14" s="619"/>
      <c r="H14" s="620"/>
      <c r="I14" s="189" t="s">
        <v>453</v>
      </c>
      <c r="J14" s="619"/>
    </row>
    <row r="15" spans="3:11" ht="20.25" customHeight="1" x14ac:dyDescent="0.15">
      <c r="C15" s="623"/>
      <c r="D15" s="624"/>
      <c r="E15" s="623"/>
      <c r="F15" s="624"/>
      <c r="G15" s="619"/>
      <c r="H15" s="620"/>
      <c r="I15" s="190" t="s">
        <v>453</v>
      </c>
      <c r="J15" s="619"/>
    </row>
    <row r="16" spans="3:11" ht="20.25" customHeight="1" x14ac:dyDescent="0.15">
      <c r="C16" s="621"/>
      <c r="D16" s="622"/>
      <c r="E16" s="621"/>
      <c r="F16" s="622"/>
      <c r="G16" s="619"/>
      <c r="H16" s="620"/>
      <c r="I16" s="189" t="s">
        <v>453</v>
      </c>
      <c r="J16" s="619"/>
    </row>
    <row r="17" spans="3:11" ht="20.25" customHeight="1" x14ac:dyDescent="0.15">
      <c r="C17" s="623"/>
      <c r="D17" s="624"/>
      <c r="E17" s="623"/>
      <c r="F17" s="624"/>
      <c r="G17" s="619"/>
      <c r="H17" s="620"/>
      <c r="I17" s="190" t="s">
        <v>453</v>
      </c>
      <c r="J17" s="619"/>
    </row>
    <row r="18" spans="3:11" ht="20.25" customHeight="1" x14ac:dyDescent="0.15">
      <c r="C18" s="621"/>
      <c r="D18" s="622"/>
      <c r="E18" s="621"/>
      <c r="F18" s="622"/>
      <c r="G18" s="619"/>
      <c r="H18" s="620"/>
      <c r="I18" s="189" t="s">
        <v>453</v>
      </c>
      <c r="J18" s="619"/>
    </row>
    <row r="19" spans="3:11" ht="20.25" customHeight="1" x14ac:dyDescent="0.15">
      <c r="C19" s="623"/>
      <c r="D19" s="624"/>
      <c r="E19" s="623"/>
      <c r="F19" s="624"/>
      <c r="G19" s="619"/>
      <c r="H19" s="620"/>
      <c r="I19" s="190" t="s">
        <v>453</v>
      </c>
      <c r="J19" s="619"/>
    </row>
    <row r="20" spans="3:11" ht="20.25" customHeight="1" x14ac:dyDescent="0.15">
      <c r="C20" s="621"/>
      <c r="D20" s="622"/>
      <c r="E20" s="621"/>
      <c r="F20" s="622"/>
      <c r="G20" s="619"/>
      <c r="H20" s="620"/>
      <c r="I20" s="189" t="s">
        <v>453</v>
      </c>
      <c r="J20" s="619"/>
    </row>
    <row r="21" spans="3:11" ht="20.25" customHeight="1" x14ac:dyDescent="0.15">
      <c r="C21" s="623"/>
      <c r="D21" s="624"/>
      <c r="E21" s="623"/>
      <c r="F21" s="624"/>
      <c r="G21" s="619"/>
      <c r="H21" s="620"/>
      <c r="I21" s="190" t="s">
        <v>453</v>
      </c>
      <c r="J21" s="619"/>
    </row>
    <row r="22" spans="3:11" ht="20.25" customHeight="1" x14ac:dyDescent="0.15">
      <c r="C22" s="621"/>
      <c r="D22" s="622"/>
      <c r="E22" s="621"/>
      <c r="F22" s="622"/>
      <c r="G22" s="619"/>
      <c r="H22" s="620"/>
      <c r="I22" s="189" t="s">
        <v>453</v>
      </c>
      <c r="J22" s="619"/>
    </row>
    <row r="23" spans="3:11" ht="20.25" customHeight="1" x14ac:dyDescent="0.15">
      <c r="C23" s="623"/>
      <c r="D23" s="624"/>
      <c r="E23" s="623"/>
      <c r="F23" s="624"/>
      <c r="G23" s="619"/>
      <c r="H23" s="620"/>
      <c r="I23" s="190" t="s">
        <v>453</v>
      </c>
      <c r="J23" s="619"/>
    </row>
    <row r="24" spans="3:11" ht="20.25" customHeight="1" x14ac:dyDescent="0.15">
      <c r="C24" s="621"/>
      <c r="D24" s="622"/>
      <c r="E24" s="621"/>
      <c r="F24" s="622"/>
      <c r="G24" s="619"/>
      <c r="H24" s="620"/>
      <c r="I24" s="189" t="s">
        <v>453</v>
      </c>
      <c r="J24" s="619"/>
    </row>
    <row r="25" spans="3:11" ht="20.25" customHeight="1" x14ac:dyDescent="0.15">
      <c r="C25" s="623"/>
      <c r="D25" s="624"/>
      <c r="E25" s="623"/>
      <c r="F25" s="624"/>
      <c r="G25" s="619"/>
      <c r="H25" s="620"/>
      <c r="I25" s="190" t="s">
        <v>453</v>
      </c>
      <c r="J25" s="619"/>
    </row>
    <row r="26" spans="3:11" ht="20.25" customHeight="1" x14ac:dyDescent="0.15">
      <c r="C26" s="621"/>
      <c r="D26" s="622"/>
      <c r="E26" s="621"/>
      <c r="F26" s="622"/>
      <c r="G26" s="619"/>
      <c r="H26" s="620"/>
      <c r="I26" s="189" t="s">
        <v>453</v>
      </c>
      <c r="J26" s="619"/>
    </row>
    <row r="27" spans="3:11" ht="20.25" customHeight="1" x14ac:dyDescent="0.15">
      <c r="C27" s="623"/>
      <c r="D27" s="624"/>
      <c r="E27" s="623"/>
      <c r="F27" s="624"/>
      <c r="G27" s="619"/>
      <c r="H27" s="620"/>
      <c r="I27" s="190" t="s">
        <v>453</v>
      </c>
      <c r="J27" s="619"/>
    </row>
    <row r="28" spans="3:11" ht="9.75" customHeight="1" x14ac:dyDescent="0.15">
      <c r="C28" s="32"/>
      <c r="D28" s="148"/>
      <c r="E28" s="148"/>
      <c r="F28" s="32"/>
      <c r="G28" s="32"/>
      <c r="H28" s="32"/>
      <c r="I28" s="4"/>
      <c r="J28" s="32"/>
    </row>
    <row r="29" spans="3:11" x14ac:dyDescent="0.15">
      <c r="C29" s="33" t="s">
        <v>176</v>
      </c>
      <c r="D29" s="33"/>
      <c r="E29" s="33"/>
      <c r="G29" s="33"/>
      <c r="H29" s="33"/>
      <c r="I29" s="33"/>
      <c r="J29" s="33"/>
      <c r="K29" s="33"/>
    </row>
    <row r="30" spans="3:11" x14ac:dyDescent="0.15">
      <c r="C30" s="33" t="s">
        <v>460</v>
      </c>
      <c r="D30" s="33"/>
      <c r="E30" s="33"/>
      <c r="F30" s="33"/>
      <c r="G30" s="33"/>
      <c r="H30" s="33"/>
      <c r="I30" s="33"/>
      <c r="J30" s="33"/>
      <c r="K30" s="33"/>
    </row>
  </sheetData>
  <sheetProtection sheet="1" selectLockedCells="1"/>
  <mergeCells count="54">
    <mergeCell ref="C3:J3"/>
    <mergeCell ref="G8:G9"/>
    <mergeCell ref="H8:H9"/>
    <mergeCell ref="J8:J9"/>
    <mergeCell ref="C7:D7"/>
    <mergeCell ref="C8:D9"/>
    <mergeCell ref="E8:F9"/>
    <mergeCell ref="E7:F7"/>
    <mergeCell ref="D5:E5"/>
    <mergeCell ref="G12:G13"/>
    <mergeCell ref="H12:H13"/>
    <mergeCell ref="J12:J13"/>
    <mergeCell ref="C12:D13"/>
    <mergeCell ref="E12:F13"/>
    <mergeCell ref="G10:G11"/>
    <mergeCell ref="H10:H11"/>
    <mergeCell ref="J10:J11"/>
    <mergeCell ref="C10:D11"/>
    <mergeCell ref="E10:F11"/>
    <mergeCell ref="G16:G17"/>
    <mergeCell ref="H16:H17"/>
    <mergeCell ref="J16:J17"/>
    <mergeCell ref="C16:D17"/>
    <mergeCell ref="E16:F17"/>
    <mergeCell ref="G14:G15"/>
    <mergeCell ref="H14:H15"/>
    <mergeCell ref="J14:J15"/>
    <mergeCell ref="C14:D15"/>
    <mergeCell ref="E14:F15"/>
    <mergeCell ref="G20:G21"/>
    <mergeCell ref="H20:H21"/>
    <mergeCell ref="J20:J21"/>
    <mergeCell ref="C20:D21"/>
    <mergeCell ref="E20:F21"/>
    <mergeCell ref="G18:G19"/>
    <mergeCell ref="H18:H19"/>
    <mergeCell ref="J18:J19"/>
    <mergeCell ref="C18:D19"/>
    <mergeCell ref="E18:F19"/>
    <mergeCell ref="G24:G25"/>
    <mergeCell ref="H24:H25"/>
    <mergeCell ref="J24:J25"/>
    <mergeCell ref="C24:D25"/>
    <mergeCell ref="E24:F25"/>
    <mergeCell ref="G22:G23"/>
    <mergeCell ref="H22:H23"/>
    <mergeCell ref="J22:J23"/>
    <mergeCell ref="C22:D23"/>
    <mergeCell ref="E22:F23"/>
    <mergeCell ref="G26:G27"/>
    <mergeCell ref="H26:H27"/>
    <mergeCell ref="J26:J27"/>
    <mergeCell ref="C26:D27"/>
    <mergeCell ref="E26:F27"/>
  </mergeCells>
  <phoneticPr fontId="1"/>
  <printOptions horizontalCentered="1"/>
  <pageMargins left="0" right="0" top="0.59055118110236227" bottom="0.78740157480314965" header="0.51181102362204722" footer="0.51181102362204722"/>
  <pageSetup paperSize="9" scale="96" firstPageNumber="13" orientation="landscape"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C1:K30"/>
  <sheetViews>
    <sheetView showGridLines="0" view="pageBreakPreview" zoomScaleNormal="100" zoomScaleSheetLayoutView="100" workbookViewId="0">
      <selection activeCell="I12" sqref="I12:Q13"/>
    </sheetView>
  </sheetViews>
  <sheetFormatPr defaultColWidth="9" defaultRowHeight="13.5" x14ac:dyDescent="0.15"/>
  <cols>
    <col min="1" max="1" width="3.625" style="1" customWidth="1"/>
    <col min="2" max="2" width="1.875" style="1" customWidth="1"/>
    <col min="3" max="3" width="6" style="1" customWidth="1"/>
    <col min="4" max="4" width="16.875" style="1" customWidth="1"/>
    <col min="5" max="5" width="19.25" style="1" customWidth="1"/>
    <col min="6" max="6" width="3.625" style="1" customWidth="1"/>
    <col min="7" max="10" width="22.875" style="1" customWidth="1"/>
    <col min="11" max="11" width="18.625" style="1" customWidth="1"/>
    <col min="12" max="16384" width="9" style="1"/>
  </cols>
  <sheetData>
    <row r="1" spans="3:11" x14ac:dyDescent="0.15">
      <c r="C1" s="28" t="s">
        <v>222</v>
      </c>
      <c r="D1" s="28"/>
      <c r="E1" s="28"/>
      <c r="G1" s="2"/>
      <c r="H1" s="2"/>
      <c r="I1" s="2"/>
    </row>
    <row r="3" spans="3:11" ht="28.5" x14ac:dyDescent="0.15">
      <c r="C3" s="625" t="s">
        <v>87</v>
      </c>
      <c r="D3" s="625"/>
      <c r="E3" s="625"/>
      <c r="F3" s="625"/>
      <c r="G3" s="625"/>
      <c r="H3" s="625"/>
      <c r="I3" s="625"/>
      <c r="J3" s="625"/>
      <c r="K3" s="130"/>
    </row>
    <row r="5" spans="3:11" x14ac:dyDescent="0.15">
      <c r="C5" s="149" t="s">
        <v>363</v>
      </c>
      <c r="D5" s="628" t="str">
        <f>'付票 '!B16&amp;"　"&amp;'付票 '!G16</f>
        <v>　</v>
      </c>
      <c r="E5" s="628"/>
      <c r="F5" s="29" t="s">
        <v>364</v>
      </c>
      <c r="J5" s="30" t="s">
        <v>88</v>
      </c>
    </row>
    <row r="6" spans="3:11" ht="5.25" customHeight="1" x14ac:dyDescent="0.15"/>
    <row r="7" spans="3:11" ht="27" x14ac:dyDescent="0.15">
      <c r="C7" s="626" t="s">
        <v>82</v>
      </c>
      <c r="D7" s="627"/>
      <c r="E7" s="626" t="s">
        <v>83</v>
      </c>
      <c r="F7" s="627"/>
      <c r="G7" s="31" t="s">
        <v>86</v>
      </c>
      <c r="H7" s="157" t="s">
        <v>84</v>
      </c>
      <c r="I7" s="157" t="s">
        <v>85</v>
      </c>
      <c r="J7" s="157" t="s">
        <v>40</v>
      </c>
    </row>
    <row r="8" spans="3:11" ht="20.25" customHeight="1" x14ac:dyDescent="0.15">
      <c r="C8" s="621"/>
      <c r="D8" s="622"/>
      <c r="E8" s="621"/>
      <c r="F8" s="622"/>
      <c r="G8" s="619"/>
      <c r="H8" s="620"/>
      <c r="I8" s="189" t="s">
        <v>453</v>
      </c>
      <c r="J8" s="619"/>
    </row>
    <row r="9" spans="3:11" ht="20.25" customHeight="1" x14ac:dyDescent="0.15">
      <c r="C9" s="623"/>
      <c r="D9" s="624"/>
      <c r="E9" s="623"/>
      <c r="F9" s="624"/>
      <c r="G9" s="619"/>
      <c r="H9" s="620"/>
      <c r="I9" s="190" t="s">
        <v>453</v>
      </c>
      <c r="J9" s="619"/>
    </row>
    <row r="10" spans="3:11" ht="20.25" customHeight="1" x14ac:dyDescent="0.15">
      <c r="C10" s="621"/>
      <c r="D10" s="622"/>
      <c r="E10" s="621"/>
      <c r="F10" s="622"/>
      <c r="G10" s="619"/>
      <c r="H10" s="620"/>
      <c r="I10" s="189" t="s">
        <v>453</v>
      </c>
      <c r="J10" s="619"/>
    </row>
    <row r="11" spans="3:11" ht="20.25" customHeight="1" x14ac:dyDescent="0.15">
      <c r="C11" s="623"/>
      <c r="D11" s="624"/>
      <c r="E11" s="623"/>
      <c r="F11" s="624"/>
      <c r="G11" s="619"/>
      <c r="H11" s="620"/>
      <c r="I11" s="190" t="s">
        <v>453</v>
      </c>
      <c r="J11" s="619"/>
    </row>
    <row r="12" spans="3:11" ht="20.25" customHeight="1" x14ac:dyDescent="0.15">
      <c r="C12" s="621"/>
      <c r="D12" s="622"/>
      <c r="E12" s="621"/>
      <c r="F12" s="622"/>
      <c r="G12" s="619"/>
      <c r="H12" s="620"/>
      <c r="I12" s="189" t="s">
        <v>453</v>
      </c>
      <c r="J12" s="619"/>
    </row>
    <row r="13" spans="3:11" ht="20.25" customHeight="1" x14ac:dyDescent="0.15">
      <c r="C13" s="623"/>
      <c r="D13" s="624"/>
      <c r="E13" s="623"/>
      <c r="F13" s="624"/>
      <c r="G13" s="619"/>
      <c r="H13" s="620"/>
      <c r="I13" s="190" t="s">
        <v>453</v>
      </c>
      <c r="J13" s="619"/>
    </row>
    <row r="14" spans="3:11" ht="20.25" customHeight="1" x14ac:dyDescent="0.15">
      <c r="C14" s="621"/>
      <c r="D14" s="622"/>
      <c r="E14" s="621"/>
      <c r="F14" s="622"/>
      <c r="G14" s="619"/>
      <c r="H14" s="620"/>
      <c r="I14" s="189" t="s">
        <v>453</v>
      </c>
      <c r="J14" s="619"/>
    </row>
    <row r="15" spans="3:11" ht="20.25" customHeight="1" x14ac:dyDescent="0.15">
      <c r="C15" s="623"/>
      <c r="D15" s="624"/>
      <c r="E15" s="623"/>
      <c r="F15" s="624"/>
      <c r="G15" s="619"/>
      <c r="H15" s="620"/>
      <c r="I15" s="190" t="s">
        <v>453</v>
      </c>
      <c r="J15" s="619"/>
    </row>
    <row r="16" spans="3:11" ht="20.25" customHeight="1" x14ac:dyDescent="0.15">
      <c r="C16" s="621"/>
      <c r="D16" s="622"/>
      <c r="E16" s="621"/>
      <c r="F16" s="622"/>
      <c r="G16" s="619"/>
      <c r="H16" s="620"/>
      <c r="I16" s="189" t="s">
        <v>453</v>
      </c>
      <c r="J16" s="619"/>
    </row>
    <row r="17" spans="3:11" ht="20.25" customHeight="1" x14ac:dyDescent="0.15">
      <c r="C17" s="623"/>
      <c r="D17" s="624"/>
      <c r="E17" s="623"/>
      <c r="F17" s="624"/>
      <c r="G17" s="619"/>
      <c r="H17" s="620"/>
      <c r="I17" s="190" t="s">
        <v>453</v>
      </c>
      <c r="J17" s="619"/>
    </row>
    <row r="18" spans="3:11" ht="20.25" customHeight="1" x14ac:dyDescent="0.15">
      <c r="C18" s="621"/>
      <c r="D18" s="622"/>
      <c r="E18" s="621"/>
      <c r="F18" s="622"/>
      <c r="G18" s="619"/>
      <c r="H18" s="620"/>
      <c r="I18" s="189" t="s">
        <v>453</v>
      </c>
      <c r="J18" s="619"/>
    </row>
    <row r="19" spans="3:11" ht="20.25" customHeight="1" x14ac:dyDescent="0.15">
      <c r="C19" s="623"/>
      <c r="D19" s="624"/>
      <c r="E19" s="623"/>
      <c r="F19" s="624"/>
      <c r="G19" s="619"/>
      <c r="H19" s="620"/>
      <c r="I19" s="190" t="s">
        <v>453</v>
      </c>
      <c r="J19" s="619"/>
    </row>
    <row r="20" spans="3:11" ht="20.25" customHeight="1" x14ac:dyDescent="0.15">
      <c r="C20" s="621"/>
      <c r="D20" s="622"/>
      <c r="E20" s="621"/>
      <c r="F20" s="622"/>
      <c r="G20" s="619"/>
      <c r="H20" s="620"/>
      <c r="I20" s="189" t="s">
        <v>453</v>
      </c>
      <c r="J20" s="619"/>
    </row>
    <row r="21" spans="3:11" ht="20.25" customHeight="1" x14ac:dyDescent="0.15">
      <c r="C21" s="623"/>
      <c r="D21" s="624"/>
      <c r="E21" s="623"/>
      <c r="F21" s="624"/>
      <c r="G21" s="619"/>
      <c r="H21" s="620"/>
      <c r="I21" s="190" t="s">
        <v>453</v>
      </c>
      <c r="J21" s="619"/>
    </row>
    <row r="22" spans="3:11" ht="20.25" customHeight="1" x14ac:dyDescent="0.15">
      <c r="C22" s="621"/>
      <c r="D22" s="622"/>
      <c r="E22" s="621"/>
      <c r="F22" s="622"/>
      <c r="G22" s="619"/>
      <c r="H22" s="620"/>
      <c r="I22" s="189" t="s">
        <v>453</v>
      </c>
      <c r="J22" s="619"/>
    </row>
    <row r="23" spans="3:11" ht="20.25" customHeight="1" x14ac:dyDescent="0.15">
      <c r="C23" s="623"/>
      <c r="D23" s="624"/>
      <c r="E23" s="623"/>
      <c r="F23" s="624"/>
      <c r="G23" s="619"/>
      <c r="H23" s="620"/>
      <c r="I23" s="190" t="s">
        <v>453</v>
      </c>
      <c r="J23" s="619"/>
    </row>
    <row r="24" spans="3:11" ht="20.25" customHeight="1" x14ac:dyDescent="0.15">
      <c r="C24" s="621"/>
      <c r="D24" s="622"/>
      <c r="E24" s="621"/>
      <c r="F24" s="622"/>
      <c r="G24" s="619"/>
      <c r="H24" s="620"/>
      <c r="I24" s="189" t="s">
        <v>453</v>
      </c>
      <c r="J24" s="619"/>
    </row>
    <row r="25" spans="3:11" ht="20.25" customHeight="1" x14ac:dyDescent="0.15">
      <c r="C25" s="623"/>
      <c r="D25" s="624"/>
      <c r="E25" s="623"/>
      <c r="F25" s="624"/>
      <c r="G25" s="619"/>
      <c r="H25" s="620"/>
      <c r="I25" s="190" t="s">
        <v>453</v>
      </c>
      <c r="J25" s="619"/>
    </row>
    <row r="26" spans="3:11" ht="20.25" customHeight="1" x14ac:dyDescent="0.15">
      <c r="C26" s="621"/>
      <c r="D26" s="622"/>
      <c r="E26" s="621"/>
      <c r="F26" s="622"/>
      <c r="G26" s="619"/>
      <c r="H26" s="620"/>
      <c r="I26" s="189" t="s">
        <v>453</v>
      </c>
      <c r="J26" s="619"/>
    </row>
    <row r="27" spans="3:11" ht="20.25" customHeight="1" x14ac:dyDescent="0.15">
      <c r="C27" s="623"/>
      <c r="D27" s="624"/>
      <c r="E27" s="623"/>
      <c r="F27" s="624"/>
      <c r="G27" s="619"/>
      <c r="H27" s="620"/>
      <c r="I27" s="190" t="s">
        <v>453</v>
      </c>
      <c r="J27" s="619"/>
    </row>
    <row r="28" spans="3:11" ht="9.75" customHeight="1" x14ac:dyDescent="0.15">
      <c r="C28" s="148"/>
      <c r="D28" s="148"/>
      <c r="E28" s="148"/>
      <c r="F28" s="148"/>
      <c r="G28" s="148"/>
      <c r="H28" s="148"/>
      <c r="I28" s="4"/>
      <c r="J28" s="148"/>
    </row>
    <row r="29" spans="3:11" x14ac:dyDescent="0.15">
      <c r="C29" s="33" t="s">
        <v>176</v>
      </c>
      <c r="D29" s="33"/>
      <c r="E29" s="33"/>
      <c r="G29" s="33"/>
      <c r="H29" s="33"/>
      <c r="I29" s="33"/>
      <c r="J29" s="33"/>
      <c r="K29" s="33"/>
    </row>
    <row r="30" spans="3:11" x14ac:dyDescent="0.15">
      <c r="C30" s="33" t="s">
        <v>460</v>
      </c>
      <c r="D30" s="33"/>
      <c r="E30" s="33"/>
      <c r="F30" s="33"/>
      <c r="G30" s="33"/>
      <c r="H30" s="33"/>
      <c r="I30" s="33"/>
      <c r="J30" s="33"/>
      <c r="K30" s="33"/>
    </row>
  </sheetData>
  <sheetProtection sheet="1" selectLockedCells="1"/>
  <mergeCells count="54">
    <mergeCell ref="C3:J3"/>
    <mergeCell ref="D5:E5"/>
    <mergeCell ref="C7:D7"/>
    <mergeCell ref="E7:F7"/>
    <mergeCell ref="C8:D9"/>
    <mergeCell ref="E8:F9"/>
    <mergeCell ref="G8:G9"/>
    <mergeCell ref="H8:H9"/>
    <mergeCell ref="J8:J9"/>
    <mergeCell ref="C12:D13"/>
    <mergeCell ref="E12:F13"/>
    <mergeCell ref="G12:G13"/>
    <mergeCell ref="H12:H13"/>
    <mergeCell ref="J12:J13"/>
    <mergeCell ref="C10:D11"/>
    <mergeCell ref="E10:F11"/>
    <mergeCell ref="G10:G11"/>
    <mergeCell ref="H10:H11"/>
    <mergeCell ref="J10:J11"/>
    <mergeCell ref="C16:D17"/>
    <mergeCell ref="E16:F17"/>
    <mergeCell ref="G16:G17"/>
    <mergeCell ref="H16:H17"/>
    <mergeCell ref="J16:J17"/>
    <mergeCell ref="C14:D15"/>
    <mergeCell ref="E14:F15"/>
    <mergeCell ref="G14:G15"/>
    <mergeCell ref="H14:H15"/>
    <mergeCell ref="J14:J15"/>
    <mergeCell ref="C20:D21"/>
    <mergeCell ref="E20:F21"/>
    <mergeCell ref="G20:G21"/>
    <mergeCell ref="H20:H21"/>
    <mergeCell ref="J20:J21"/>
    <mergeCell ref="C18:D19"/>
    <mergeCell ref="E18:F19"/>
    <mergeCell ref="G18:G19"/>
    <mergeCell ref="H18:H19"/>
    <mergeCell ref="J18:J19"/>
    <mergeCell ref="C24:D25"/>
    <mergeCell ref="E24:F25"/>
    <mergeCell ref="G24:G25"/>
    <mergeCell ref="H24:H25"/>
    <mergeCell ref="J24:J25"/>
    <mergeCell ref="C22:D23"/>
    <mergeCell ref="E22:F23"/>
    <mergeCell ref="G22:G23"/>
    <mergeCell ref="H22:H23"/>
    <mergeCell ref="J22:J23"/>
    <mergeCell ref="C26:D27"/>
    <mergeCell ref="E26:F27"/>
    <mergeCell ref="G26:G27"/>
    <mergeCell ref="H26:H27"/>
    <mergeCell ref="J26:J27"/>
  </mergeCells>
  <phoneticPr fontId="1"/>
  <printOptions horizontalCentered="1"/>
  <pageMargins left="0" right="0" top="0.59055118110236227" bottom="0.78740157480314965" header="0.51181102362204722" footer="0.51181102362204722"/>
  <pageSetup paperSize="9" scale="96" firstPageNumber="13" orientation="landscape" blackAndWhite="1" r:id="rId1"/>
  <headerFooter alignWithMargins="0"/>
  <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種目選択がないので入力する必要はありません。" xr:uid="{00000000-0002-0000-0700-000000000000}">
          <x14:formula1>
            <xm:f>'付票 '!$A$16&lt;&gt;""</xm:f>
          </x14:formula1>
          <xm:sqref>C8:J27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C1:K30"/>
  <sheetViews>
    <sheetView showGridLines="0" view="pageBreakPreview" zoomScaleNormal="100" zoomScaleSheetLayoutView="100" workbookViewId="0">
      <selection activeCell="I12" sqref="I12:Q13"/>
    </sheetView>
  </sheetViews>
  <sheetFormatPr defaultColWidth="9" defaultRowHeight="13.5" x14ac:dyDescent="0.15"/>
  <cols>
    <col min="1" max="1" width="3.625" style="1" customWidth="1"/>
    <col min="2" max="2" width="1.875" style="1" customWidth="1"/>
    <col min="3" max="3" width="6" style="1" customWidth="1"/>
    <col min="4" max="4" width="16.875" style="1" customWidth="1"/>
    <col min="5" max="5" width="19.25" style="1" customWidth="1"/>
    <col min="6" max="6" width="3.625" style="1" customWidth="1"/>
    <col min="7" max="10" width="22.875" style="1" customWidth="1"/>
    <col min="11" max="11" width="18.625" style="1" customWidth="1"/>
    <col min="12" max="16384" width="9" style="1"/>
  </cols>
  <sheetData>
    <row r="1" spans="3:11" x14ac:dyDescent="0.15">
      <c r="C1" s="28" t="s">
        <v>222</v>
      </c>
      <c r="D1" s="28"/>
      <c r="E1" s="28"/>
      <c r="G1" s="2"/>
      <c r="H1" s="2"/>
      <c r="I1" s="2"/>
    </row>
    <row r="3" spans="3:11" ht="28.5" x14ac:dyDescent="0.15">
      <c r="C3" s="625" t="s">
        <v>87</v>
      </c>
      <c r="D3" s="625"/>
      <c r="E3" s="625"/>
      <c r="F3" s="625"/>
      <c r="G3" s="625"/>
      <c r="H3" s="625"/>
      <c r="I3" s="625"/>
      <c r="J3" s="625"/>
      <c r="K3" s="130"/>
    </row>
    <row r="5" spans="3:11" x14ac:dyDescent="0.15">
      <c r="C5" s="149" t="s">
        <v>363</v>
      </c>
      <c r="D5" s="628" t="str">
        <f>'付票 '!B17&amp;"　"&amp;'付票 '!G17</f>
        <v>　</v>
      </c>
      <c r="E5" s="628"/>
      <c r="F5" s="29" t="s">
        <v>364</v>
      </c>
      <c r="J5" s="30" t="s">
        <v>88</v>
      </c>
    </row>
    <row r="6" spans="3:11" ht="5.25" customHeight="1" x14ac:dyDescent="0.15"/>
    <row r="7" spans="3:11" ht="27" x14ac:dyDescent="0.15">
      <c r="C7" s="626" t="s">
        <v>82</v>
      </c>
      <c r="D7" s="627"/>
      <c r="E7" s="626" t="s">
        <v>83</v>
      </c>
      <c r="F7" s="627"/>
      <c r="G7" s="31" t="s">
        <v>86</v>
      </c>
      <c r="H7" s="157" t="s">
        <v>84</v>
      </c>
      <c r="I7" s="157" t="s">
        <v>85</v>
      </c>
      <c r="J7" s="157" t="s">
        <v>40</v>
      </c>
    </row>
    <row r="8" spans="3:11" ht="20.25" customHeight="1" x14ac:dyDescent="0.15">
      <c r="C8" s="621"/>
      <c r="D8" s="622"/>
      <c r="E8" s="621"/>
      <c r="F8" s="622"/>
      <c r="G8" s="619"/>
      <c r="H8" s="620"/>
      <c r="I8" s="189" t="s">
        <v>453</v>
      </c>
      <c r="J8" s="619"/>
    </row>
    <row r="9" spans="3:11" ht="20.25" customHeight="1" x14ac:dyDescent="0.15">
      <c r="C9" s="623"/>
      <c r="D9" s="624"/>
      <c r="E9" s="623"/>
      <c r="F9" s="624"/>
      <c r="G9" s="619"/>
      <c r="H9" s="620"/>
      <c r="I9" s="190" t="s">
        <v>453</v>
      </c>
      <c r="J9" s="619"/>
    </row>
    <row r="10" spans="3:11" ht="20.25" customHeight="1" x14ac:dyDescent="0.15">
      <c r="C10" s="621"/>
      <c r="D10" s="622"/>
      <c r="E10" s="621"/>
      <c r="F10" s="622"/>
      <c r="G10" s="619"/>
      <c r="H10" s="620"/>
      <c r="I10" s="189" t="s">
        <v>453</v>
      </c>
      <c r="J10" s="619"/>
    </row>
    <row r="11" spans="3:11" ht="20.25" customHeight="1" x14ac:dyDescent="0.15">
      <c r="C11" s="623"/>
      <c r="D11" s="624"/>
      <c r="E11" s="623"/>
      <c r="F11" s="624"/>
      <c r="G11" s="619"/>
      <c r="H11" s="620"/>
      <c r="I11" s="190" t="s">
        <v>453</v>
      </c>
      <c r="J11" s="619"/>
    </row>
    <row r="12" spans="3:11" ht="20.25" customHeight="1" x14ac:dyDescent="0.15">
      <c r="C12" s="621"/>
      <c r="D12" s="622"/>
      <c r="E12" s="621"/>
      <c r="F12" s="622"/>
      <c r="G12" s="619"/>
      <c r="H12" s="620"/>
      <c r="I12" s="189" t="s">
        <v>453</v>
      </c>
      <c r="J12" s="619"/>
    </row>
    <row r="13" spans="3:11" ht="20.25" customHeight="1" x14ac:dyDescent="0.15">
      <c r="C13" s="623"/>
      <c r="D13" s="624"/>
      <c r="E13" s="623"/>
      <c r="F13" s="624"/>
      <c r="G13" s="619"/>
      <c r="H13" s="620"/>
      <c r="I13" s="190" t="s">
        <v>453</v>
      </c>
      <c r="J13" s="619"/>
    </row>
    <row r="14" spans="3:11" ht="20.25" customHeight="1" x14ac:dyDescent="0.15">
      <c r="C14" s="621"/>
      <c r="D14" s="622"/>
      <c r="E14" s="621"/>
      <c r="F14" s="622"/>
      <c r="G14" s="619"/>
      <c r="H14" s="620"/>
      <c r="I14" s="189" t="s">
        <v>453</v>
      </c>
      <c r="J14" s="619"/>
    </row>
    <row r="15" spans="3:11" ht="20.25" customHeight="1" x14ac:dyDescent="0.15">
      <c r="C15" s="623"/>
      <c r="D15" s="624"/>
      <c r="E15" s="623"/>
      <c r="F15" s="624"/>
      <c r="G15" s="619"/>
      <c r="H15" s="620"/>
      <c r="I15" s="190" t="s">
        <v>453</v>
      </c>
      <c r="J15" s="619"/>
    </row>
    <row r="16" spans="3:11" ht="20.25" customHeight="1" x14ac:dyDescent="0.15">
      <c r="C16" s="621"/>
      <c r="D16" s="622"/>
      <c r="E16" s="621"/>
      <c r="F16" s="622"/>
      <c r="G16" s="619"/>
      <c r="H16" s="620"/>
      <c r="I16" s="189" t="s">
        <v>453</v>
      </c>
      <c r="J16" s="619"/>
    </row>
    <row r="17" spans="3:11" ht="20.25" customHeight="1" x14ac:dyDescent="0.15">
      <c r="C17" s="623"/>
      <c r="D17" s="624"/>
      <c r="E17" s="623"/>
      <c r="F17" s="624"/>
      <c r="G17" s="619"/>
      <c r="H17" s="620"/>
      <c r="I17" s="190" t="s">
        <v>453</v>
      </c>
      <c r="J17" s="619"/>
    </row>
    <row r="18" spans="3:11" ht="20.25" customHeight="1" x14ac:dyDescent="0.15">
      <c r="C18" s="621"/>
      <c r="D18" s="622"/>
      <c r="E18" s="621"/>
      <c r="F18" s="622"/>
      <c r="G18" s="619"/>
      <c r="H18" s="620"/>
      <c r="I18" s="189" t="s">
        <v>453</v>
      </c>
      <c r="J18" s="619"/>
    </row>
    <row r="19" spans="3:11" ht="20.25" customHeight="1" x14ac:dyDescent="0.15">
      <c r="C19" s="623"/>
      <c r="D19" s="624"/>
      <c r="E19" s="623"/>
      <c r="F19" s="624"/>
      <c r="G19" s="619"/>
      <c r="H19" s="620"/>
      <c r="I19" s="190" t="s">
        <v>453</v>
      </c>
      <c r="J19" s="619"/>
    </row>
    <row r="20" spans="3:11" ht="20.25" customHeight="1" x14ac:dyDescent="0.15">
      <c r="C20" s="621"/>
      <c r="D20" s="622"/>
      <c r="E20" s="621"/>
      <c r="F20" s="622"/>
      <c r="G20" s="619"/>
      <c r="H20" s="620"/>
      <c r="I20" s="189" t="s">
        <v>453</v>
      </c>
      <c r="J20" s="619"/>
    </row>
    <row r="21" spans="3:11" ht="20.25" customHeight="1" x14ac:dyDescent="0.15">
      <c r="C21" s="623"/>
      <c r="D21" s="624"/>
      <c r="E21" s="623"/>
      <c r="F21" s="624"/>
      <c r="G21" s="619"/>
      <c r="H21" s="620"/>
      <c r="I21" s="190" t="s">
        <v>453</v>
      </c>
      <c r="J21" s="619"/>
    </row>
    <row r="22" spans="3:11" ht="20.25" customHeight="1" x14ac:dyDescent="0.15">
      <c r="C22" s="621"/>
      <c r="D22" s="622"/>
      <c r="E22" s="621"/>
      <c r="F22" s="622"/>
      <c r="G22" s="619"/>
      <c r="H22" s="620"/>
      <c r="I22" s="189" t="s">
        <v>453</v>
      </c>
      <c r="J22" s="619"/>
    </row>
    <row r="23" spans="3:11" ht="20.25" customHeight="1" x14ac:dyDescent="0.15">
      <c r="C23" s="623"/>
      <c r="D23" s="624"/>
      <c r="E23" s="623"/>
      <c r="F23" s="624"/>
      <c r="G23" s="619"/>
      <c r="H23" s="620"/>
      <c r="I23" s="190" t="s">
        <v>453</v>
      </c>
      <c r="J23" s="619"/>
    </row>
    <row r="24" spans="3:11" ht="20.25" customHeight="1" x14ac:dyDescent="0.15">
      <c r="C24" s="621"/>
      <c r="D24" s="622"/>
      <c r="E24" s="621"/>
      <c r="F24" s="622"/>
      <c r="G24" s="619"/>
      <c r="H24" s="620"/>
      <c r="I24" s="189" t="s">
        <v>453</v>
      </c>
      <c r="J24" s="619"/>
    </row>
    <row r="25" spans="3:11" ht="20.25" customHeight="1" x14ac:dyDescent="0.15">
      <c r="C25" s="623"/>
      <c r="D25" s="624"/>
      <c r="E25" s="623"/>
      <c r="F25" s="624"/>
      <c r="G25" s="619"/>
      <c r="H25" s="620"/>
      <c r="I25" s="190" t="s">
        <v>453</v>
      </c>
      <c r="J25" s="619"/>
    </row>
    <row r="26" spans="3:11" ht="20.25" customHeight="1" x14ac:dyDescent="0.15">
      <c r="C26" s="621"/>
      <c r="D26" s="622"/>
      <c r="E26" s="621"/>
      <c r="F26" s="622"/>
      <c r="G26" s="619"/>
      <c r="H26" s="620"/>
      <c r="I26" s="189" t="s">
        <v>453</v>
      </c>
      <c r="J26" s="619"/>
    </row>
    <row r="27" spans="3:11" ht="20.25" customHeight="1" x14ac:dyDescent="0.15">
      <c r="C27" s="623"/>
      <c r="D27" s="624"/>
      <c r="E27" s="623"/>
      <c r="F27" s="624"/>
      <c r="G27" s="619"/>
      <c r="H27" s="620"/>
      <c r="I27" s="190" t="s">
        <v>453</v>
      </c>
      <c r="J27" s="619"/>
    </row>
    <row r="28" spans="3:11" ht="9.75" customHeight="1" x14ac:dyDescent="0.15">
      <c r="C28" s="148"/>
      <c r="D28" s="148"/>
      <c r="E28" s="148"/>
      <c r="F28" s="148"/>
      <c r="G28" s="148"/>
      <c r="H28" s="148"/>
      <c r="I28" s="4"/>
      <c r="J28" s="148"/>
    </row>
    <row r="29" spans="3:11" x14ac:dyDescent="0.15">
      <c r="C29" s="33" t="s">
        <v>176</v>
      </c>
      <c r="D29" s="33"/>
      <c r="E29" s="33"/>
      <c r="G29" s="33"/>
      <c r="H29" s="33"/>
      <c r="I29" s="33"/>
      <c r="J29" s="33"/>
      <c r="K29" s="33"/>
    </row>
    <row r="30" spans="3:11" x14ac:dyDescent="0.15">
      <c r="C30" s="33" t="s">
        <v>460</v>
      </c>
      <c r="D30" s="33"/>
      <c r="E30" s="33"/>
      <c r="F30" s="33"/>
      <c r="G30" s="33"/>
      <c r="H30" s="33"/>
      <c r="I30" s="33"/>
      <c r="J30" s="33"/>
      <c r="K30" s="33"/>
    </row>
  </sheetData>
  <sheetProtection sheet="1" selectLockedCells="1"/>
  <mergeCells count="54">
    <mergeCell ref="C3:J3"/>
    <mergeCell ref="D5:E5"/>
    <mergeCell ref="C7:D7"/>
    <mergeCell ref="E7:F7"/>
    <mergeCell ref="C8:D9"/>
    <mergeCell ref="E8:F9"/>
    <mergeCell ref="G8:G9"/>
    <mergeCell ref="H8:H9"/>
    <mergeCell ref="J8:J9"/>
    <mergeCell ref="C12:D13"/>
    <mergeCell ref="E12:F13"/>
    <mergeCell ref="G12:G13"/>
    <mergeCell ref="H12:H13"/>
    <mergeCell ref="J12:J13"/>
    <mergeCell ref="C10:D11"/>
    <mergeCell ref="E10:F11"/>
    <mergeCell ref="G10:G11"/>
    <mergeCell ref="H10:H11"/>
    <mergeCell ref="J10:J11"/>
    <mergeCell ref="C16:D17"/>
    <mergeCell ref="E16:F17"/>
    <mergeCell ref="G16:G17"/>
    <mergeCell ref="H16:H17"/>
    <mergeCell ref="J16:J17"/>
    <mergeCell ref="C14:D15"/>
    <mergeCell ref="E14:F15"/>
    <mergeCell ref="G14:G15"/>
    <mergeCell ref="H14:H15"/>
    <mergeCell ref="J14:J15"/>
    <mergeCell ref="C20:D21"/>
    <mergeCell ref="E20:F21"/>
    <mergeCell ref="G20:G21"/>
    <mergeCell ref="H20:H21"/>
    <mergeCell ref="J20:J21"/>
    <mergeCell ref="C18:D19"/>
    <mergeCell ref="E18:F19"/>
    <mergeCell ref="G18:G19"/>
    <mergeCell ref="H18:H19"/>
    <mergeCell ref="J18:J19"/>
    <mergeCell ref="C24:D25"/>
    <mergeCell ref="E24:F25"/>
    <mergeCell ref="G24:G25"/>
    <mergeCell ref="H24:H25"/>
    <mergeCell ref="J24:J25"/>
    <mergeCell ref="C22:D23"/>
    <mergeCell ref="E22:F23"/>
    <mergeCell ref="G22:G23"/>
    <mergeCell ref="H22:H23"/>
    <mergeCell ref="J22:J23"/>
    <mergeCell ref="C26:D27"/>
    <mergeCell ref="E26:F27"/>
    <mergeCell ref="G26:G27"/>
    <mergeCell ref="H26:H27"/>
    <mergeCell ref="J26:J27"/>
  </mergeCells>
  <phoneticPr fontId="1"/>
  <printOptions horizontalCentered="1"/>
  <pageMargins left="0" right="0" top="0.59055118110236227" bottom="0.78740157480314965" header="0.51181102362204722" footer="0.51181102362204722"/>
  <pageSetup paperSize="9" scale="96" firstPageNumber="13" orientation="landscape" blackAndWhite="1" r:id="rId1"/>
  <headerFooter alignWithMargins="0"/>
  <drawing r:id="rId2"/>
  <extLst>
    <ext xmlns:x14="http://schemas.microsoft.com/office/spreadsheetml/2009/9/main" uri="{CCE6A557-97BC-4b89-ADB6-D9C93CAAB3DF}">
      <x14:dataValidations xmlns:xm="http://schemas.microsoft.com/office/excel/2006/main" count="1">
        <x14:dataValidation type="custom" showInputMessage="1" showErrorMessage="1" error="種目選択がないので入力する必要はありません。" xr:uid="{00000000-0002-0000-0800-000000000000}">
          <x14:formula1>
            <xm:f>'付票 '!$A$17&lt;&gt;""</xm:f>
          </x14:formula1>
          <xm:sqref>C8:J27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入力シート</vt:lpstr>
      <vt:lpstr>申請書</vt:lpstr>
      <vt:lpstr>事業所概要</vt:lpstr>
      <vt:lpstr>付票 </vt:lpstr>
      <vt:lpstr>付票（控）</vt:lpstr>
      <vt:lpstr>誓約書 </vt:lpstr>
      <vt:lpstr>業務経歴書</vt:lpstr>
      <vt:lpstr>業務経歴書 (2)</vt:lpstr>
      <vt:lpstr>業務経歴書 (3)</vt:lpstr>
      <vt:lpstr>業務経歴書 (4)</vt:lpstr>
      <vt:lpstr>業務経歴書 (5)</vt:lpstr>
      <vt:lpstr>有資格者名簿</vt:lpstr>
      <vt:lpstr>協同組合概要</vt:lpstr>
      <vt:lpstr>年間委任状</vt:lpstr>
      <vt:lpstr>環境配慮電力入札環境評価項目報告書</vt:lpstr>
      <vt:lpstr>社会保険報告書</vt:lpstr>
      <vt:lpstr>環境配慮電力入札環境評価項目報告書!Print_Area</vt:lpstr>
      <vt:lpstr>協同組合概要!Print_Area</vt:lpstr>
      <vt:lpstr>業務経歴書!Print_Area</vt:lpstr>
      <vt:lpstr>'業務経歴書 (2)'!Print_Area</vt:lpstr>
      <vt:lpstr>'業務経歴書 (3)'!Print_Area</vt:lpstr>
      <vt:lpstr>'業務経歴書 (4)'!Print_Area</vt:lpstr>
      <vt:lpstr>'業務経歴書 (5)'!Print_Area</vt:lpstr>
      <vt:lpstr>事業所概要!Print_Area</vt:lpstr>
      <vt:lpstr>'誓約書 '!Print_Area</vt:lpstr>
      <vt:lpstr>入力シート!Print_Area</vt:lpstr>
      <vt:lpstr>'付票 '!Print_Area</vt:lpstr>
      <vt:lpstr>'付票（控）'!Print_Area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末吉　ひとみ</dc:creator>
  <cp:lastModifiedBy>ny-8-1143</cp:lastModifiedBy>
  <cp:lastPrinted>2025-12-12T02:35:39Z</cp:lastPrinted>
  <dcterms:created xsi:type="dcterms:W3CDTF">2006-11-29T04:51:56Z</dcterms:created>
  <dcterms:modified xsi:type="dcterms:W3CDTF">2025-12-12T02:37:24Z</dcterms:modified>
</cp:coreProperties>
</file>